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65" windowWidth="25440" windowHeight="1599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<sst xmlns="http://schemas.openxmlformats.org/spreadsheetml/2006/main" count="196" uniqueCount="36">
  <si>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</si>
  <si>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</si>
  <si>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</si>
  <si>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</si>
  <si>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</si>
  <si>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</si>
  <si>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</si>
  <si>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</si>
  <si>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</si>
  <si>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</si>
  <si>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</si>
  <si>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</si>
  <si>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</si>
  <si>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</si>
  <si>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</si>
  <si>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</si>
  <si>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</si>
  <si>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</si>
  <si>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</si>
  <si>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</si>
  <si>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</si>
  <si>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</si>
  <si>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</si>
  <si>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</si>
  <si>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</si>
  <si>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</si>
  <si>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</si>
  <si>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</si>
  <si>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</si>
  <si>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</si>
  <si>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</si>
  <si>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</si>
  <si>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</si>
  <si>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</si>
  <si>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</si>
  <si>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12/10 AL 09/12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</si>
</sst>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45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49" fontId="15" fillId="50" borderId="12" xfId="0" applyNumberFormat="1" applyFont="1" applyFill="1" applyBorder="1" applyAlignment="1">
      <alignment horizontal="center" vertical="center"/>
    </xf>
    <xf numFmtId="49" fontId="15" fillId="5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51" borderId="15" xfId="0" applyFont="1" applyFill="1" applyBorder="1" applyAlignment="1">
      <alignment horizontal="center" wrapText="1"/>
    </xf>
    <xf numFmtId="0" fontId="16" fillId="51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16" fillId="52" borderId="13" xfId="0" applyNumberFormat="1" applyFont="1" applyFill="1" applyBorder="1" applyAlignment="1">
      <alignment horizontal="center" vertical="center"/>
    </xf>
    <xf numFmtId="10" fontId="16" fillId="52" borderId="15" xfId="0" applyNumberFormat="1" applyFont="1" applyFill="1" applyBorder="1" applyAlignment="1">
      <alignment horizontal="center" vertical="center"/>
    </xf>
    <xf numFmtId="10" fontId="16" fillId="52" borderId="12" xfId="0" applyNumberFormat="1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50" borderId="13" xfId="0" applyNumberFormat="1" applyFont="1" applyFill="1" applyBorder="1" applyAlignment="1">
      <alignment horizontal="center" vertical="center"/>
    </xf>
    <xf numFmtId="0" fontId="16" fillId="52" borderId="13" xfId="0" applyFont="1" applyFill="1" applyBorder="1" applyAlignment="1">
      <alignment horizontal="center"/>
    </xf>
    <xf numFmtId="0" fontId="16" fillId="52" borderId="15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2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45" borderId="20" xfId="0" applyFont="1" applyFill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752475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59725"/>
          <a:ext cx="752475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19050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1002625"/>
          <a:ext cx="7810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76">
      <selection activeCell="K110" sqref="K110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2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59" t="s">
        <v>4</v>
      </c>
      <c r="B3" s="63">
        <v>279</v>
      </c>
      <c r="C3" s="63" t="s">
        <v>16</v>
      </c>
      <c r="D3" s="64">
        <v>255</v>
      </c>
      <c r="E3" s="16" t="s">
        <v>22</v>
      </c>
      <c r="F3" s="10">
        <f>L3/D3</f>
        <v>0.9294117647058824</v>
      </c>
      <c r="G3" s="75">
        <f>(L3+L5+L7+L9)/B3</f>
        <v>0.96415770609319</v>
      </c>
      <c r="H3" s="63" t="s">
        <v>16</v>
      </c>
      <c r="I3" s="31" t="s">
        <v>22</v>
      </c>
      <c r="J3" s="44">
        <v>25</v>
      </c>
      <c r="K3" s="32">
        <f>L3-J3</f>
        <v>212</v>
      </c>
      <c r="L3" s="33">
        <v>237</v>
      </c>
      <c r="M3" s="88">
        <v>2</v>
      </c>
      <c r="N3" s="24"/>
      <c r="O3" s="20"/>
    </row>
    <row r="4" spans="1:15" s="12" customFormat="1" ht="6" customHeight="1">
      <c r="A4" s="59"/>
      <c r="B4" s="63"/>
      <c r="C4" s="63"/>
      <c r="D4" s="64"/>
      <c r="E4" s="65"/>
      <c r="F4" s="66"/>
      <c r="G4" s="75"/>
      <c r="H4" s="63"/>
      <c r="I4" s="57"/>
      <c r="J4" s="58"/>
      <c r="K4" s="58"/>
      <c r="L4" s="76"/>
      <c r="M4" s="69"/>
      <c r="N4" s="70"/>
      <c r="O4" s="71"/>
    </row>
    <row r="5" spans="1:15" s="12" customFormat="1" ht="22.5" customHeight="1">
      <c r="A5" s="59"/>
      <c r="B5" s="63"/>
      <c r="C5" s="63"/>
      <c r="D5" s="64"/>
      <c r="E5" s="16" t="s">
        <v>23</v>
      </c>
      <c r="F5" s="10">
        <f>L5/D3</f>
        <v>0.027450980392156862</v>
      </c>
      <c r="G5" s="75"/>
      <c r="H5" s="63"/>
      <c r="I5" s="11" t="s">
        <v>23</v>
      </c>
      <c r="J5" s="35">
        <v>0</v>
      </c>
      <c r="K5" s="35">
        <f>L5-J5</f>
        <v>7</v>
      </c>
      <c r="L5" s="36">
        <v>7</v>
      </c>
      <c r="M5" s="38"/>
      <c r="N5" s="24"/>
      <c r="O5" s="20"/>
    </row>
    <row r="6" spans="1:15" s="12" customFormat="1" ht="6" customHeight="1">
      <c r="A6" s="59"/>
      <c r="B6" s="63"/>
      <c r="C6" s="77"/>
      <c r="D6" s="78"/>
      <c r="E6" s="78"/>
      <c r="F6" s="78"/>
      <c r="G6" s="75"/>
      <c r="H6" s="72"/>
      <c r="I6" s="73"/>
      <c r="J6" s="73"/>
      <c r="K6" s="73"/>
      <c r="L6" s="74"/>
      <c r="M6" s="69"/>
      <c r="N6" s="70"/>
      <c r="O6" s="71"/>
    </row>
    <row r="7" spans="1:15" s="12" customFormat="1" ht="18">
      <c r="A7" s="59"/>
      <c r="B7" s="63"/>
      <c r="C7" s="64" t="s">
        <v>17</v>
      </c>
      <c r="D7" s="64">
        <f>B3-D3</f>
        <v>24</v>
      </c>
      <c r="E7" s="16" t="s">
        <v>22</v>
      </c>
      <c r="F7" s="10">
        <f>L7/D7</f>
        <v>0.5416666666666666</v>
      </c>
      <c r="G7" s="75"/>
      <c r="H7" s="64" t="s">
        <v>17</v>
      </c>
      <c r="I7" s="31" t="s">
        <v>22</v>
      </c>
      <c r="J7" s="32">
        <v>0</v>
      </c>
      <c r="K7" s="32">
        <f>L7-J7</f>
        <v>13</v>
      </c>
      <c r="L7" s="33">
        <v>13</v>
      </c>
      <c r="M7" s="45">
        <v>0</v>
      </c>
      <c r="N7" s="24"/>
      <c r="O7" s="20"/>
    </row>
    <row r="8" spans="1:15" s="12" customFormat="1" ht="6" customHeight="1">
      <c r="A8" s="59"/>
      <c r="B8" s="63"/>
      <c r="C8" s="64"/>
      <c r="D8" s="64"/>
      <c r="E8" s="65"/>
      <c r="F8" s="66"/>
      <c r="G8" s="75"/>
      <c r="H8" s="64"/>
      <c r="I8" s="57"/>
      <c r="J8" s="58"/>
      <c r="K8" s="58"/>
      <c r="L8" s="76"/>
      <c r="M8" s="69"/>
      <c r="N8" s="70"/>
      <c r="O8" s="71"/>
    </row>
    <row r="9" spans="1:15" s="12" customFormat="1" ht="18">
      <c r="A9" s="59"/>
      <c r="B9" s="63"/>
      <c r="C9" s="64"/>
      <c r="D9" s="64"/>
      <c r="E9" s="16" t="s">
        <v>23</v>
      </c>
      <c r="F9" s="10">
        <f>L9/D7</f>
        <v>0.5</v>
      </c>
      <c r="G9" s="75"/>
      <c r="H9" s="64"/>
      <c r="I9" s="11" t="s">
        <v>23</v>
      </c>
      <c r="J9" s="35">
        <v>0</v>
      </c>
      <c r="K9" s="35">
        <f>L9-J9</f>
        <v>12</v>
      </c>
      <c r="L9" s="36">
        <v>12</v>
      </c>
      <c r="M9" s="38"/>
      <c r="N9" s="24"/>
      <c r="O9" s="20"/>
    </row>
    <row r="10" spans="1:15" s="12" customFormat="1" ht="7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s="12" customFormat="1" ht="22.5" customHeight="1">
      <c r="A11" s="59" t="s">
        <v>5</v>
      </c>
      <c r="B11" s="63">
        <v>748</v>
      </c>
      <c r="C11" s="63" t="s">
        <v>16</v>
      </c>
      <c r="D11" s="64">
        <v>702</v>
      </c>
      <c r="E11" s="16" t="s">
        <v>22</v>
      </c>
      <c r="F11" s="10">
        <f>L11/D11</f>
        <v>0.9230769230769231</v>
      </c>
      <c r="G11" s="75">
        <f>(L11+L13+L15+L17)/B11</f>
        <v>0.9598930481283422</v>
      </c>
      <c r="H11" s="63" t="s">
        <v>16</v>
      </c>
      <c r="I11" s="31" t="s">
        <v>22</v>
      </c>
      <c r="J11" s="44">
        <v>16</v>
      </c>
      <c r="K11" s="32">
        <f>L11-J11</f>
        <v>632</v>
      </c>
      <c r="L11" s="33">
        <v>648</v>
      </c>
      <c r="M11" s="45">
        <v>21</v>
      </c>
      <c r="N11" s="24"/>
      <c r="O11" s="20"/>
    </row>
    <row r="12" spans="1:15" s="12" customFormat="1" ht="6" customHeight="1">
      <c r="A12" s="59"/>
      <c r="B12" s="63"/>
      <c r="C12" s="63"/>
      <c r="D12" s="64"/>
      <c r="E12" s="65"/>
      <c r="F12" s="66"/>
      <c r="G12" s="75"/>
      <c r="H12" s="63"/>
      <c r="I12" s="57"/>
      <c r="J12" s="58"/>
      <c r="K12" s="58"/>
      <c r="L12" s="76"/>
      <c r="M12" s="69"/>
      <c r="N12" s="70"/>
      <c r="O12" s="71"/>
    </row>
    <row r="13" spans="1:15" s="12" customFormat="1" ht="22.5" customHeight="1">
      <c r="A13" s="59"/>
      <c r="B13" s="63"/>
      <c r="C13" s="63"/>
      <c r="D13" s="64"/>
      <c r="E13" s="16" t="s">
        <v>23</v>
      </c>
      <c r="F13" s="10">
        <f>L13/D11</f>
        <v>0.027065527065527065</v>
      </c>
      <c r="G13" s="75"/>
      <c r="H13" s="63"/>
      <c r="I13" s="11" t="s">
        <v>23</v>
      </c>
      <c r="J13" s="35">
        <v>0</v>
      </c>
      <c r="K13" s="35">
        <f>L13-J13</f>
        <v>19</v>
      </c>
      <c r="L13" s="36">
        <v>19</v>
      </c>
      <c r="M13" s="38"/>
      <c r="N13" s="24"/>
      <c r="O13" s="20"/>
    </row>
    <row r="14" spans="1:15" s="12" customFormat="1" ht="6" customHeight="1">
      <c r="A14" s="59"/>
      <c r="B14" s="63"/>
      <c r="C14" s="77"/>
      <c r="D14" s="78"/>
      <c r="E14" s="78"/>
      <c r="F14" s="78"/>
      <c r="G14" s="75"/>
      <c r="H14" s="72"/>
      <c r="I14" s="73"/>
      <c r="J14" s="73"/>
      <c r="K14" s="73"/>
      <c r="L14" s="74"/>
      <c r="M14" s="69"/>
      <c r="N14" s="70"/>
      <c r="O14" s="71"/>
    </row>
    <row r="15" spans="1:15" s="12" customFormat="1" ht="18">
      <c r="A15" s="59"/>
      <c r="B15" s="63"/>
      <c r="C15" s="64" t="s">
        <v>17</v>
      </c>
      <c r="D15" s="64">
        <f>B11-D11</f>
        <v>46</v>
      </c>
      <c r="E15" s="16" t="s">
        <v>22</v>
      </c>
      <c r="F15" s="10">
        <f>L15/D15</f>
        <v>0.5652173913043478</v>
      </c>
      <c r="G15" s="75"/>
      <c r="H15" s="64" t="s">
        <v>17</v>
      </c>
      <c r="I15" s="31" t="s">
        <v>22</v>
      </c>
      <c r="J15" s="44">
        <v>3</v>
      </c>
      <c r="K15" s="32">
        <f>L15-J15</f>
        <v>23</v>
      </c>
      <c r="L15" s="33">
        <v>26</v>
      </c>
      <c r="M15" s="45">
        <v>0</v>
      </c>
      <c r="N15" s="24"/>
      <c r="O15" s="20"/>
    </row>
    <row r="16" spans="1:15" s="12" customFormat="1" ht="6" customHeight="1">
      <c r="A16" s="59"/>
      <c r="B16" s="63"/>
      <c r="C16" s="64"/>
      <c r="D16" s="64"/>
      <c r="E16" s="65"/>
      <c r="F16" s="66"/>
      <c r="G16" s="75"/>
      <c r="H16" s="64"/>
      <c r="I16" s="57"/>
      <c r="J16" s="58"/>
      <c r="K16" s="58"/>
      <c r="L16" s="76"/>
      <c r="M16" s="69"/>
      <c r="N16" s="70"/>
      <c r="O16" s="71"/>
    </row>
    <row r="17" spans="1:15" s="12" customFormat="1" ht="18">
      <c r="A17" s="59"/>
      <c r="B17" s="63"/>
      <c r="C17" s="64"/>
      <c r="D17" s="64"/>
      <c r="E17" s="16" t="s">
        <v>23</v>
      </c>
      <c r="F17" s="10">
        <f>L17/D15</f>
        <v>0.5434782608695652</v>
      </c>
      <c r="G17" s="75"/>
      <c r="H17" s="64"/>
      <c r="I17" s="55" t="s">
        <v>23</v>
      </c>
      <c r="J17" s="53">
        <v>0</v>
      </c>
      <c r="K17" s="53">
        <f>L17-J17</f>
        <v>25</v>
      </c>
      <c r="L17" s="54">
        <v>25</v>
      </c>
      <c r="M17" s="38"/>
      <c r="N17" s="24"/>
      <c r="O17" s="20"/>
    </row>
    <row r="18" spans="1:15" s="12" customFormat="1" ht="7.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19" spans="1:15" s="12" customFormat="1" ht="22.5" customHeight="1">
      <c r="A19" s="59" t="s">
        <v>6</v>
      </c>
      <c r="B19" s="63">
        <v>578</v>
      </c>
      <c r="C19" s="63" t="s">
        <v>16</v>
      </c>
      <c r="D19" s="64">
        <v>523</v>
      </c>
      <c r="E19" s="16" t="s">
        <v>22</v>
      </c>
      <c r="F19" s="10">
        <f>L19/D19</f>
        <v>0.9082217973231358</v>
      </c>
      <c r="G19" s="75">
        <f>(L19+L21+L23+L25)/B19</f>
        <v>0.9394463667820069</v>
      </c>
      <c r="H19" s="63" t="s">
        <v>16</v>
      </c>
      <c r="I19" s="31" t="s">
        <v>22</v>
      </c>
      <c r="J19" s="44">
        <v>7</v>
      </c>
      <c r="K19" s="32">
        <f>L19-J19</f>
        <v>468</v>
      </c>
      <c r="L19" s="33">
        <v>475</v>
      </c>
      <c r="M19" s="45">
        <v>19</v>
      </c>
      <c r="N19" s="24"/>
      <c r="O19" s="20"/>
    </row>
    <row r="20" spans="1:15" s="12" customFormat="1" ht="6" customHeight="1">
      <c r="A20" s="59"/>
      <c r="B20" s="63"/>
      <c r="C20" s="63"/>
      <c r="D20" s="64"/>
      <c r="E20" s="65"/>
      <c r="F20" s="66"/>
      <c r="G20" s="75"/>
      <c r="H20" s="63"/>
      <c r="I20" s="57"/>
      <c r="J20" s="58"/>
      <c r="K20" s="58"/>
      <c r="L20" s="76"/>
      <c r="M20" s="69"/>
      <c r="N20" s="70"/>
      <c r="O20" s="71"/>
    </row>
    <row r="21" spans="1:15" s="12" customFormat="1" ht="22.5" customHeight="1">
      <c r="A21" s="59"/>
      <c r="B21" s="63"/>
      <c r="C21" s="63"/>
      <c r="D21" s="64"/>
      <c r="E21" s="16" t="s">
        <v>23</v>
      </c>
      <c r="F21" s="10">
        <f>L21/D19</f>
        <v>0.021032504780114723</v>
      </c>
      <c r="G21" s="75"/>
      <c r="H21" s="63"/>
      <c r="I21" s="11" t="s">
        <v>23</v>
      </c>
      <c r="J21" s="35">
        <v>0</v>
      </c>
      <c r="K21" s="35">
        <f>L21-J21</f>
        <v>11</v>
      </c>
      <c r="L21" s="36">
        <v>11</v>
      </c>
      <c r="M21" s="38"/>
      <c r="N21" s="24"/>
      <c r="O21" s="20"/>
    </row>
    <row r="22" spans="1:15" s="12" customFormat="1" ht="6" customHeight="1">
      <c r="A22" s="59"/>
      <c r="B22" s="63"/>
      <c r="C22" s="77"/>
      <c r="D22" s="78"/>
      <c r="E22" s="78"/>
      <c r="F22" s="78"/>
      <c r="G22" s="75"/>
      <c r="H22" s="72"/>
      <c r="I22" s="73"/>
      <c r="J22" s="73"/>
      <c r="K22" s="73"/>
      <c r="L22" s="74"/>
      <c r="M22" s="69"/>
      <c r="N22" s="70"/>
      <c r="O22" s="71"/>
    </row>
    <row r="23" spans="1:15" s="12" customFormat="1" ht="18">
      <c r="A23" s="59"/>
      <c r="B23" s="63"/>
      <c r="C23" s="64" t="s">
        <v>17</v>
      </c>
      <c r="D23" s="64">
        <f>B19-D19</f>
        <v>55</v>
      </c>
      <c r="E23" s="16" t="s">
        <v>22</v>
      </c>
      <c r="F23" s="10">
        <f>L23/D23</f>
        <v>0.36363636363636365</v>
      </c>
      <c r="G23" s="75"/>
      <c r="H23" s="64" t="s">
        <v>17</v>
      </c>
      <c r="I23" s="31" t="s">
        <v>22</v>
      </c>
      <c r="J23" s="32">
        <v>0</v>
      </c>
      <c r="K23" s="32">
        <f>L23-J23</f>
        <v>20</v>
      </c>
      <c r="L23" s="33">
        <v>20</v>
      </c>
      <c r="M23" s="45">
        <v>1</v>
      </c>
      <c r="N23" s="24"/>
      <c r="O23" s="20"/>
    </row>
    <row r="24" spans="1:15" s="12" customFormat="1" ht="6" customHeight="1">
      <c r="A24" s="59"/>
      <c r="B24" s="63"/>
      <c r="C24" s="64"/>
      <c r="D24" s="64"/>
      <c r="E24" s="65"/>
      <c r="F24" s="66"/>
      <c r="G24" s="75"/>
      <c r="H24" s="64"/>
      <c r="I24" s="57"/>
      <c r="J24" s="58"/>
      <c r="K24" s="58"/>
      <c r="L24" s="76"/>
      <c r="M24" s="69"/>
      <c r="N24" s="70"/>
      <c r="O24" s="71"/>
    </row>
    <row r="25" spans="1:15" s="12" customFormat="1" ht="18">
      <c r="A25" s="59"/>
      <c r="B25" s="63"/>
      <c r="C25" s="64"/>
      <c r="D25" s="64"/>
      <c r="E25" s="16" t="s">
        <v>23</v>
      </c>
      <c r="F25" s="10">
        <f>L25/D23</f>
        <v>0.6727272727272727</v>
      </c>
      <c r="G25" s="75"/>
      <c r="H25" s="64"/>
      <c r="I25" s="11" t="s">
        <v>23</v>
      </c>
      <c r="J25" s="35">
        <v>0</v>
      </c>
      <c r="K25" s="35">
        <f>L25-J25</f>
        <v>37</v>
      </c>
      <c r="L25" s="36">
        <v>37</v>
      </c>
      <c r="M25" s="38"/>
      <c r="N25" s="24"/>
      <c r="O25" s="20"/>
    </row>
    <row r="26" spans="1:15" s="12" customFormat="1" ht="7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8"/>
    </row>
    <row r="27" spans="1:15" s="12" customFormat="1" ht="22.5" customHeight="1">
      <c r="A27" s="59" t="s">
        <v>7</v>
      </c>
      <c r="B27" s="63">
        <v>37</v>
      </c>
      <c r="C27" s="63" t="s">
        <v>16</v>
      </c>
      <c r="D27" s="64">
        <v>32</v>
      </c>
      <c r="E27" s="16" t="s">
        <v>22</v>
      </c>
      <c r="F27" s="10">
        <f>L27/D27</f>
        <v>1</v>
      </c>
      <c r="G27" s="75">
        <f>(L27+L29+L31+L33)/B27</f>
        <v>1</v>
      </c>
      <c r="H27" s="63" t="s">
        <v>16</v>
      </c>
      <c r="I27" s="31" t="s">
        <v>22</v>
      </c>
      <c r="J27" s="32">
        <v>0</v>
      </c>
      <c r="K27" s="32">
        <f>L27-J27</f>
        <v>32</v>
      </c>
      <c r="L27" s="33">
        <v>32</v>
      </c>
      <c r="M27" s="45">
        <v>1</v>
      </c>
      <c r="N27" s="24"/>
      <c r="O27" s="20"/>
    </row>
    <row r="28" spans="1:15" s="12" customFormat="1" ht="6" customHeight="1">
      <c r="A28" s="59"/>
      <c r="B28" s="63"/>
      <c r="C28" s="63"/>
      <c r="D28" s="64"/>
      <c r="E28" s="65"/>
      <c r="F28" s="66"/>
      <c r="G28" s="75"/>
      <c r="H28" s="63"/>
      <c r="I28" s="57"/>
      <c r="J28" s="58"/>
      <c r="K28" s="58"/>
      <c r="L28" s="76"/>
      <c r="M28" s="69"/>
      <c r="N28" s="70"/>
      <c r="O28" s="71"/>
    </row>
    <row r="29" spans="1:15" s="12" customFormat="1" ht="22.5" customHeight="1">
      <c r="A29" s="59"/>
      <c r="B29" s="63"/>
      <c r="C29" s="63"/>
      <c r="D29" s="64"/>
      <c r="E29" s="16" t="s">
        <v>23</v>
      </c>
      <c r="F29" s="10">
        <f>L29/D27</f>
        <v>0</v>
      </c>
      <c r="G29" s="75"/>
      <c r="H29" s="63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59"/>
      <c r="B30" s="63"/>
      <c r="C30" s="77"/>
      <c r="D30" s="78"/>
      <c r="E30" s="78"/>
      <c r="F30" s="78"/>
      <c r="G30" s="75"/>
      <c r="H30" s="72"/>
      <c r="I30" s="73"/>
      <c r="J30" s="73"/>
      <c r="K30" s="73"/>
      <c r="L30" s="74"/>
      <c r="M30" s="69"/>
      <c r="N30" s="70"/>
      <c r="O30" s="71"/>
    </row>
    <row r="31" spans="1:15" s="12" customFormat="1" ht="18">
      <c r="A31" s="59"/>
      <c r="B31" s="63"/>
      <c r="C31" s="64" t="s">
        <v>17</v>
      </c>
      <c r="D31" s="64">
        <f>B27-D27</f>
        <v>5</v>
      </c>
      <c r="E31" s="16" t="s">
        <v>22</v>
      </c>
      <c r="F31" s="10">
        <f>L31/D31</f>
        <v>0.4</v>
      </c>
      <c r="G31" s="75"/>
      <c r="H31" s="64" t="s">
        <v>17</v>
      </c>
      <c r="I31" s="31" t="s">
        <v>22</v>
      </c>
      <c r="J31" s="32">
        <v>0</v>
      </c>
      <c r="K31" s="32">
        <f>L31-J31</f>
        <v>2</v>
      </c>
      <c r="L31" s="33">
        <v>2</v>
      </c>
      <c r="M31" s="45">
        <v>0</v>
      </c>
      <c r="N31" s="24"/>
      <c r="O31" s="20"/>
    </row>
    <row r="32" spans="1:15" s="12" customFormat="1" ht="6" customHeight="1">
      <c r="A32" s="59"/>
      <c r="B32" s="63"/>
      <c r="C32" s="64"/>
      <c r="D32" s="64"/>
      <c r="E32" s="65"/>
      <c r="F32" s="66"/>
      <c r="G32" s="75"/>
      <c r="H32" s="64"/>
      <c r="I32" s="57"/>
      <c r="J32" s="58"/>
      <c r="K32" s="58"/>
      <c r="L32" s="76"/>
      <c r="M32" s="69"/>
      <c r="N32" s="70"/>
      <c r="O32" s="71"/>
    </row>
    <row r="33" spans="1:15" s="12" customFormat="1" ht="18">
      <c r="A33" s="59"/>
      <c r="B33" s="63"/>
      <c r="C33" s="64"/>
      <c r="D33" s="64"/>
      <c r="E33" s="16" t="s">
        <v>23</v>
      </c>
      <c r="F33" s="10">
        <f>L33/D31</f>
        <v>0.6</v>
      </c>
      <c r="G33" s="75"/>
      <c r="H33" s="64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</row>
    <row r="35" spans="1:15" s="12" customFormat="1" ht="22.5" customHeight="1">
      <c r="A35" s="59" t="s">
        <v>8</v>
      </c>
      <c r="B35" s="63">
        <v>46</v>
      </c>
      <c r="C35" s="63" t="s">
        <v>16</v>
      </c>
      <c r="D35" s="64">
        <v>28</v>
      </c>
      <c r="E35" s="16" t="s">
        <v>22</v>
      </c>
      <c r="F35" s="10">
        <f>L35/D35</f>
        <v>0.8928571428571429</v>
      </c>
      <c r="G35" s="75">
        <f>(L35+L37+L39+L41)/B35</f>
        <v>0.9782608695652174</v>
      </c>
      <c r="H35" s="63" t="s">
        <v>16</v>
      </c>
      <c r="I35" s="31" t="s">
        <v>22</v>
      </c>
      <c r="J35" s="44">
        <v>2</v>
      </c>
      <c r="K35" s="32">
        <f>L35-J35</f>
        <v>23</v>
      </c>
      <c r="L35" s="33">
        <v>25</v>
      </c>
      <c r="M35" s="45">
        <v>3</v>
      </c>
      <c r="N35" s="24"/>
      <c r="O35" s="20"/>
    </row>
    <row r="36" spans="1:15" s="12" customFormat="1" ht="6" customHeight="1">
      <c r="A36" s="59"/>
      <c r="B36" s="63"/>
      <c r="C36" s="63"/>
      <c r="D36" s="64"/>
      <c r="E36" s="65"/>
      <c r="F36" s="66"/>
      <c r="G36" s="75"/>
      <c r="H36" s="63"/>
      <c r="I36" s="57"/>
      <c r="J36" s="58"/>
      <c r="K36" s="58"/>
      <c r="L36" s="76"/>
      <c r="M36" s="69"/>
      <c r="N36" s="70"/>
      <c r="O36" s="71"/>
    </row>
    <row r="37" spans="1:15" s="12" customFormat="1" ht="22.5" customHeight="1">
      <c r="A37" s="59"/>
      <c r="B37" s="63"/>
      <c r="C37" s="63"/>
      <c r="D37" s="64"/>
      <c r="E37" s="16" t="s">
        <v>23</v>
      </c>
      <c r="F37" s="10">
        <f>L37/D35</f>
        <v>0.03571428571428571</v>
      </c>
      <c r="G37" s="75"/>
      <c r="H37" s="63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59"/>
      <c r="B38" s="63"/>
      <c r="C38" s="77"/>
      <c r="D38" s="78"/>
      <c r="E38" s="78"/>
      <c r="F38" s="78"/>
      <c r="G38" s="75"/>
      <c r="H38" s="72"/>
      <c r="I38" s="73"/>
      <c r="J38" s="73"/>
      <c r="K38" s="73"/>
      <c r="L38" s="74"/>
      <c r="M38" s="69"/>
      <c r="N38" s="70"/>
      <c r="O38" s="71"/>
    </row>
    <row r="39" spans="1:15" s="12" customFormat="1" ht="18">
      <c r="A39" s="59"/>
      <c r="B39" s="63"/>
      <c r="C39" s="64" t="s">
        <v>17</v>
      </c>
      <c r="D39" s="64">
        <f>B35-D35</f>
        <v>18</v>
      </c>
      <c r="E39" s="16" t="s">
        <v>22</v>
      </c>
      <c r="F39" s="10">
        <f>L39/D39</f>
        <v>0.5</v>
      </c>
      <c r="G39" s="75"/>
      <c r="H39" s="64" t="s">
        <v>17</v>
      </c>
      <c r="I39" s="31" t="s">
        <v>22</v>
      </c>
      <c r="J39" s="32">
        <v>0</v>
      </c>
      <c r="K39" s="32">
        <f>L39-J39</f>
        <v>9</v>
      </c>
      <c r="L39" s="33">
        <v>9</v>
      </c>
      <c r="M39" s="45">
        <v>0</v>
      </c>
      <c r="N39" s="24"/>
      <c r="O39" s="20"/>
    </row>
    <row r="40" spans="1:15" s="12" customFormat="1" ht="6" customHeight="1">
      <c r="A40" s="59"/>
      <c r="B40" s="63"/>
      <c r="C40" s="64"/>
      <c r="D40" s="64"/>
      <c r="E40" s="65"/>
      <c r="F40" s="66"/>
      <c r="G40" s="75"/>
      <c r="H40" s="64"/>
      <c r="I40" s="57"/>
      <c r="J40" s="58"/>
      <c r="K40" s="58"/>
      <c r="L40" s="76"/>
      <c r="M40" s="69"/>
      <c r="N40" s="70"/>
      <c r="O40" s="71"/>
    </row>
    <row r="41" spans="1:15" s="12" customFormat="1" ht="18">
      <c r="A41" s="59"/>
      <c r="B41" s="63"/>
      <c r="C41" s="64"/>
      <c r="D41" s="64"/>
      <c r="E41" s="16" t="s">
        <v>23</v>
      </c>
      <c r="F41" s="10">
        <f>L41/D39</f>
        <v>0.5555555555555556</v>
      </c>
      <c r="G41" s="75"/>
      <c r="H41" s="64"/>
      <c r="I41" s="11" t="s">
        <v>23</v>
      </c>
      <c r="J41" s="6">
        <v>0</v>
      </c>
      <c r="K41" s="6">
        <f>L41-J41</f>
        <v>10</v>
      </c>
      <c r="L41" s="18">
        <v>10</v>
      </c>
      <c r="M41" s="38"/>
      <c r="N41" s="24"/>
      <c r="O41" s="20"/>
    </row>
    <row r="42" spans="1:15" s="12" customFormat="1" ht="7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</row>
    <row r="43" spans="1:15" s="12" customFormat="1" ht="22.5" customHeight="1">
      <c r="A43" s="59" t="s">
        <v>9</v>
      </c>
      <c r="B43" s="63">
        <v>67</v>
      </c>
      <c r="C43" s="63" t="s">
        <v>16</v>
      </c>
      <c r="D43" s="64">
        <v>60</v>
      </c>
      <c r="E43" s="16" t="s">
        <v>22</v>
      </c>
      <c r="F43" s="10">
        <f>L43/D43</f>
        <v>0.9</v>
      </c>
      <c r="G43" s="75">
        <f>(L43+L45+L47+L49)/B43</f>
        <v>0.9402985074626866</v>
      </c>
      <c r="H43" s="63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5">
        <v>0</v>
      </c>
      <c r="N43" s="24"/>
      <c r="O43" s="20"/>
    </row>
    <row r="44" spans="1:15" s="12" customFormat="1" ht="6" customHeight="1">
      <c r="A44" s="59"/>
      <c r="B44" s="63"/>
      <c r="C44" s="63"/>
      <c r="D44" s="64"/>
      <c r="E44" s="65"/>
      <c r="F44" s="66"/>
      <c r="G44" s="75"/>
      <c r="H44" s="63"/>
      <c r="I44" s="57"/>
      <c r="J44" s="58"/>
      <c r="K44" s="58"/>
      <c r="L44" s="76"/>
      <c r="M44" s="69"/>
      <c r="N44" s="70"/>
      <c r="O44" s="71"/>
    </row>
    <row r="45" spans="1:15" s="12" customFormat="1" ht="22.5" customHeight="1">
      <c r="A45" s="59"/>
      <c r="B45" s="63"/>
      <c r="C45" s="63"/>
      <c r="D45" s="64"/>
      <c r="E45" s="16" t="s">
        <v>23</v>
      </c>
      <c r="F45" s="10">
        <f>L45/D43</f>
        <v>0</v>
      </c>
      <c r="G45" s="75"/>
      <c r="H45" s="63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59"/>
      <c r="B46" s="63"/>
      <c r="C46" s="77"/>
      <c r="D46" s="78"/>
      <c r="E46" s="78"/>
      <c r="F46" s="78"/>
      <c r="G46" s="75"/>
      <c r="H46" s="72"/>
      <c r="I46" s="73"/>
      <c r="J46" s="73"/>
      <c r="K46" s="73"/>
      <c r="L46" s="74"/>
      <c r="M46" s="69"/>
      <c r="N46" s="70"/>
      <c r="O46" s="71"/>
    </row>
    <row r="47" spans="1:15" s="12" customFormat="1" ht="18">
      <c r="A47" s="59"/>
      <c r="B47" s="63"/>
      <c r="C47" s="64" t="s">
        <v>17</v>
      </c>
      <c r="D47" s="64">
        <f>B43-D43</f>
        <v>7</v>
      </c>
      <c r="E47" s="16" t="s">
        <v>22</v>
      </c>
      <c r="F47" s="10">
        <f>L47/D47</f>
        <v>0.7142857142857143</v>
      </c>
      <c r="G47" s="75"/>
      <c r="H47" s="64" t="s">
        <v>17</v>
      </c>
      <c r="I47" s="31" t="s">
        <v>22</v>
      </c>
      <c r="J47" s="32">
        <v>0</v>
      </c>
      <c r="K47" s="32">
        <f>L47-J47</f>
        <v>5</v>
      </c>
      <c r="L47" s="33">
        <v>5</v>
      </c>
      <c r="M47" s="45">
        <v>0</v>
      </c>
      <c r="N47" s="24"/>
      <c r="O47" s="20"/>
    </row>
    <row r="48" spans="1:15" s="12" customFormat="1" ht="6" customHeight="1">
      <c r="A48" s="59"/>
      <c r="B48" s="63"/>
      <c r="C48" s="64"/>
      <c r="D48" s="64"/>
      <c r="E48" s="65"/>
      <c r="F48" s="66"/>
      <c r="G48" s="75"/>
      <c r="H48" s="64"/>
      <c r="I48" s="57"/>
      <c r="J48" s="58"/>
      <c r="K48" s="58"/>
      <c r="L48" s="76"/>
      <c r="M48" s="69"/>
      <c r="N48" s="70"/>
      <c r="O48" s="71"/>
    </row>
    <row r="49" spans="1:15" s="12" customFormat="1" ht="18">
      <c r="A49" s="59"/>
      <c r="B49" s="63"/>
      <c r="C49" s="64"/>
      <c r="D49" s="64"/>
      <c r="E49" s="16" t="s">
        <v>23</v>
      </c>
      <c r="F49" s="10">
        <f>L49/D47</f>
        <v>0.5714285714285714</v>
      </c>
      <c r="G49" s="75"/>
      <c r="H49" s="64"/>
      <c r="I49" s="11" t="s">
        <v>23</v>
      </c>
      <c r="J49" s="6">
        <v>0</v>
      </c>
      <c r="K49" s="6">
        <f>L49-J49</f>
        <v>4</v>
      </c>
      <c r="L49" s="18">
        <v>4</v>
      </c>
      <c r="M49" s="38"/>
      <c r="N49" s="24"/>
      <c r="O49" s="20"/>
    </row>
    <row r="50" spans="1:15" s="12" customFormat="1" ht="7.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</row>
    <row r="51" spans="1:15" s="12" customFormat="1" ht="22.5" customHeight="1">
      <c r="A51" s="59" t="s">
        <v>10</v>
      </c>
      <c r="B51" s="63">
        <v>122</v>
      </c>
      <c r="C51" s="63" t="s">
        <v>16</v>
      </c>
      <c r="D51" s="64">
        <v>92</v>
      </c>
      <c r="E51" s="16" t="s">
        <v>22</v>
      </c>
      <c r="F51" s="10">
        <f>L51/D51</f>
        <v>0.8804347826086957</v>
      </c>
      <c r="G51" s="75">
        <f>(L51+L53+L55+L57)/B51</f>
        <v>0.9098360655737705</v>
      </c>
      <c r="H51" s="63" t="s">
        <v>16</v>
      </c>
      <c r="I51" s="31" t="s">
        <v>22</v>
      </c>
      <c r="J51" s="32">
        <v>0</v>
      </c>
      <c r="K51" s="32">
        <f>L51-J51</f>
        <v>81</v>
      </c>
      <c r="L51" s="33">
        <v>81</v>
      </c>
      <c r="M51" s="45">
        <v>0</v>
      </c>
      <c r="N51" s="24"/>
      <c r="O51" s="20"/>
    </row>
    <row r="52" spans="1:15" s="12" customFormat="1" ht="6" customHeight="1">
      <c r="A52" s="59"/>
      <c r="B52" s="63"/>
      <c r="C52" s="63"/>
      <c r="D52" s="64"/>
      <c r="E52" s="65"/>
      <c r="F52" s="66"/>
      <c r="G52" s="75"/>
      <c r="H52" s="63"/>
      <c r="I52" s="57"/>
      <c r="J52" s="58"/>
      <c r="K52" s="58"/>
      <c r="L52" s="76"/>
      <c r="M52" s="69"/>
      <c r="N52" s="70"/>
      <c r="O52" s="71"/>
    </row>
    <row r="53" spans="1:15" s="12" customFormat="1" ht="22.5" customHeight="1">
      <c r="A53" s="59"/>
      <c r="B53" s="63"/>
      <c r="C53" s="63"/>
      <c r="D53" s="64"/>
      <c r="E53" s="16" t="s">
        <v>23</v>
      </c>
      <c r="F53" s="10">
        <f>L53/D51</f>
        <v>0.03260869565217391</v>
      </c>
      <c r="G53" s="75"/>
      <c r="H53" s="63"/>
      <c r="I53" s="11" t="s">
        <v>23</v>
      </c>
      <c r="J53" s="6">
        <v>0</v>
      </c>
      <c r="K53" s="6">
        <f>L53-J53</f>
        <v>3</v>
      </c>
      <c r="L53" s="18">
        <v>3</v>
      </c>
      <c r="M53" s="38"/>
      <c r="N53" s="24"/>
      <c r="O53" s="20"/>
    </row>
    <row r="54" spans="1:15" s="12" customFormat="1" ht="6" customHeight="1">
      <c r="A54" s="59"/>
      <c r="B54" s="63"/>
      <c r="C54" s="77"/>
      <c r="D54" s="78"/>
      <c r="E54" s="78"/>
      <c r="F54" s="78"/>
      <c r="G54" s="75"/>
      <c r="H54" s="72"/>
      <c r="I54" s="73"/>
      <c r="J54" s="73"/>
      <c r="K54" s="73"/>
      <c r="L54" s="74"/>
      <c r="M54" s="69"/>
      <c r="N54" s="70"/>
      <c r="O54" s="71"/>
    </row>
    <row r="55" spans="1:15" s="12" customFormat="1" ht="18">
      <c r="A55" s="59"/>
      <c r="B55" s="63"/>
      <c r="C55" s="64" t="s">
        <v>17</v>
      </c>
      <c r="D55" s="64">
        <f>B51-D51</f>
        <v>30</v>
      </c>
      <c r="E55" s="16" t="s">
        <v>22</v>
      </c>
      <c r="F55" s="10">
        <f>L55/D55</f>
        <v>0.13333333333333333</v>
      </c>
      <c r="G55" s="75"/>
      <c r="H55" s="64" t="s">
        <v>17</v>
      </c>
      <c r="I55" s="31" t="s">
        <v>22</v>
      </c>
      <c r="J55" s="32">
        <v>0</v>
      </c>
      <c r="K55" s="32">
        <f>L55-J55</f>
        <v>4</v>
      </c>
      <c r="L55" s="33">
        <v>4</v>
      </c>
      <c r="M55" s="45">
        <v>0</v>
      </c>
      <c r="N55" s="24"/>
      <c r="O55" s="20"/>
    </row>
    <row r="56" spans="1:15" s="12" customFormat="1" ht="6" customHeight="1">
      <c r="A56" s="59"/>
      <c r="B56" s="63"/>
      <c r="C56" s="64"/>
      <c r="D56" s="64"/>
      <c r="E56" s="65"/>
      <c r="F56" s="66"/>
      <c r="G56" s="75"/>
      <c r="H56" s="64"/>
      <c r="I56" s="57"/>
      <c r="J56" s="58"/>
      <c r="K56" s="58"/>
      <c r="L56" s="76"/>
      <c r="M56" s="69"/>
      <c r="N56" s="70"/>
      <c r="O56" s="71"/>
    </row>
    <row r="57" spans="1:15" s="12" customFormat="1" ht="18">
      <c r="A57" s="59"/>
      <c r="B57" s="63"/>
      <c r="C57" s="64"/>
      <c r="D57" s="64"/>
      <c r="E57" s="16" t="s">
        <v>23</v>
      </c>
      <c r="F57" s="10">
        <f>L57/D55</f>
        <v>0.7666666666666667</v>
      </c>
      <c r="G57" s="75"/>
      <c r="H57" s="64"/>
      <c r="I57" s="11" t="s">
        <v>23</v>
      </c>
      <c r="J57" s="6">
        <v>0</v>
      </c>
      <c r="K57" s="6">
        <f>L57-J57</f>
        <v>23</v>
      </c>
      <c r="L57" s="18">
        <v>23</v>
      </c>
      <c r="M57" s="38"/>
      <c r="N57" s="24"/>
      <c r="O57" s="20"/>
    </row>
    <row r="58" spans="1:15" s="12" customFormat="1" ht="7.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8"/>
    </row>
    <row r="59" spans="1:15" s="12" customFormat="1" ht="22.5" customHeight="1">
      <c r="A59" s="59" t="s">
        <v>11</v>
      </c>
      <c r="B59" s="63">
        <v>53</v>
      </c>
      <c r="C59" s="63" t="s">
        <v>16</v>
      </c>
      <c r="D59" s="64">
        <v>40</v>
      </c>
      <c r="E59" s="16" t="s">
        <v>22</v>
      </c>
      <c r="F59" s="10">
        <f>L59/D59</f>
        <v>0.875</v>
      </c>
      <c r="G59" s="75">
        <f>(L59+L61+L63+L65)/B59</f>
        <v>0.7358490566037735</v>
      </c>
      <c r="H59" s="63" t="s">
        <v>16</v>
      </c>
      <c r="I59" s="31" t="s">
        <v>22</v>
      </c>
      <c r="J59" s="32">
        <v>0</v>
      </c>
      <c r="K59" s="32">
        <f>L59-J59</f>
        <v>35</v>
      </c>
      <c r="L59" s="33">
        <v>35</v>
      </c>
      <c r="M59" s="45">
        <v>0</v>
      </c>
      <c r="N59" s="24"/>
      <c r="O59" s="20"/>
    </row>
    <row r="60" spans="1:15" s="12" customFormat="1" ht="6" customHeight="1">
      <c r="A60" s="59"/>
      <c r="B60" s="63"/>
      <c r="C60" s="63"/>
      <c r="D60" s="64"/>
      <c r="E60" s="65"/>
      <c r="F60" s="66"/>
      <c r="G60" s="75"/>
      <c r="H60" s="63"/>
      <c r="I60" s="57"/>
      <c r="J60" s="58"/>
      <c r="K60" s="58"/>
      <c r="L60" s="76"/>
      <c r="M60" s="69"/>
      <c r="N60" s="70"/>
      <c r="O60" s="71"/>
    </row>
    <row r="61" spans="1:15" s="12" customFormat="1" ht="22.5" customHeight="1">
      <c r="A61" s="59"/>
      <c r="B61" s="63"/>
      <c r="C61" s="63"/>
      <c r="D61" s="64"/>
      <c r="E61" s="16" t="s">
        <v>23</v>
      </c>
      <c r="F61" s="10">
        <f>L61/D59</f>
        <v>0</v>
      </c>
      <c r="G61" s="75"/>
      <c r="H61" s="63"/>
      <c r="I61" s="11" t="s">
        <v>23</v>
      </c>
      <c r="J61" s="6">
        <v>0</v>
      </c>
      <c r="K61" s="6">
        <f>L61-J61</f>
        <v>0</v>
      </c>
      <c r="L61" s="18">
        <v>0</v>
      </c>
      <c r="M61" s="38"/>
      <c r="N61" s="24"/>
      <c r="O61" s="20"/>
    </row>
    <row r="62" spans="1:15" s="12" customFormat="1" ht="6" customHeight="1">
      <c r="A62" s="59"/>
      <c r="B62" s="63"/>
      <c r="C62" s="77"/>
      <c r="D62" s="78"/>
      <c r="E62" s="78"/>
      <c r="F62" s="78"/>
      <c r="G62" s="75"/>
      <c r="H62" s="72"/>
      <c r="I62" s="73"/>
      <c r="J62" s="73"/>
      <c r="K62" s="73"/>
      <c r="L62" s="74"/>
      <c r="M62" s="69"/>
      <c r="N62" s="70"/>
      <c r="O62" s="71"/>
    </row>
    <row r="63" spans="1:15" s="12" customFormat="1" ht="18">
      <c r="A63" s="59"/>
      <c r="B63" s="63"/>
      <c r="C63" s="64" t="s">
        <v>17</v>
      </c>
      <c r="D63" s="64">
        <f>B59-D59</f>
        <v>13</v>
      </c>
      <c r="E63" s="16" t="s">
        <v>22</v>
      </c>
      <c r="F63" s="10">
        <f>L63/D63</f>
        <v>0.23076923076923078</v>
      </c>
      <c r="G63" s="75"/>
      <c r="H63" s="64" t="s">
        <v>17</v>
      </c>
      <c r="I63" s="31" t="s">
        <v>22</v>
      </c>
      <c r="J63" s="32">
        <v>0</v>
      </c>
      <c r="K63" s="32">
        <f>L63-J63</f>
        <v>3</v>
      </c>
      <c r="L63" s="33">
        <v>3</v>
      </c>
      <c r="M63" s="45">
        <v>0</v>
      </c>
      <c r="N63" s="24"/>
      <c r="O63" s="20"/>
    </row>
    <row r="64" spans="1:15" s="12" customFormat="1" ht="6" customHeight="1">
      <c r="A64" s="59"/>
      <c r="B64" s="63"/>
      <c r="C64" s="64"/>
      <c r="D64" s="64"/>
      <c r="E64" s="65"/>
      <c r="F64" s="66"/>
      <c r="G64" s="75"/>
      <c r="H64" s="64"/>
      <c r="I64" s="57"/>
      <c r="J64" s="58"/>
      <c r="K64" s="58"/>
      <c r="L64" s="76"/>
      <c r="M64" s="69"/>
      <c r="N64" s="70"/>
      <c r="O64" s="71"/>
    </row>
    <row r="65" spans="1:15" s="12" customFormat="1" ht="18">
      <c r="A65" s="59"/>
      <c r="B65" s="63"/>
      <c r="C65" s="64"/>
      <c r="D65" s="64"/>
      <c r="E65" s="16" t="s">
        <v>23</v>
      </c>
      <c r="F65" s="10">
        <f>L65/D63</f>
        <v>0.07692307692307693</v>
      </c>
      <c r="G65" s="75"/>
      <c r="H65" s="64"/>
      <c r="I65" s="11" t="s">
        <v>23</v>
      </c>
      <c r="J65" s="6">
        <v>0</v>
      </c>
      <c r="K65" s="6">
        <f>L65-J65</f>
        <v>1</v>
      </c>
      <c r="L65" s="18">
        <v>1</v>
      </c>
      <c r="M65" s="38"/>
      <c r="N65" s="24"/>
      <c r="O65" s="20"/>
    </row>
    <row r="66" spans="1:15" s="12" customFormat="1" ht="7.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8"/>
    </row>
    <row r="67" spans="1:15" s="12" customFormat="1" ht="22.5" customHeight="1">
      <c r="A67" s="59" t="s">
        <v>12</v>
      </c>
      <c r="B67" s="63">
        <v>326</v>
      </c>
      <c r="C67" s="63" t="s">
        <v>16</v>
      </c>
      <c r="D67" s="64">
        <v>193</v>
      </c>
      <c r="E67" s="16" t="s">
        <v>22</v>
      </c>
      <c r="F67" s="10">
        <f>L67/D67</f>
        <v>0.8704663212435233</v>
      </c>
      <c r="G67" s="75">
        <f>(L67+L69+L71+L73)/B67</f>
        <v>0.9233128834355828</v>
      </c>
      <c r="H67" s="63" t="s">
        <v>16</v>
      </c>
      <c r="I67" s="31" t="s">
        <v>22</v>
      </c>
      <c r="J67" s="44">
        <v>1</v>
      </c>
      <c r="K67" s="32">
        <f>L67-J67</f>
        <v>167</v>
      </c>
      <c r="L67" s="33">
        <v>168</v>
      </c>
      <c r="M67" s="45">
        <v>5</v>
      </c>
      <c r="N67" s="24"/>
      <c r="O67" s="20"/>
    </row>
    <row r="68" spans="1:15" s="12" customFormat="1" ht="6" customHeight="1">
      <c r="A68" s="59"/>
      <c r="B68" s="63"/>
      <c r="C68" s="63"/>
      <c r="D68" s="64"/>
      <c r="E68" s="65"/>
      <c r="F68" s="66"/>
      <c r="G68" s="75"/>
      <c r="H68" s="63"/>
      <c r="I68" s="57"/>
      <c r="J68" s="58"/>
      <c r="K68" s="58"/>
      <c r="L68" s="76"/>
      <c r="M68" s="69"/>
      <c r="N68" s="70"/>
      <c r="O68" s="71"/>
    </row>
    <row r="69" spans="1:15" s="12" customFormat="1" ht="22.5" customHeight="1">
      <c r="A69" s="59"/>
      <c r="B69" s="63"/>
      <c r="C69" s="63"/>
      <c r="D69" s="64"/>
      <c r="E69" s="16" t="s">
        <v>23</v>
      </c>
      <c r="F69" s="10">
        <f>L69/D67</f>
        <v>0.046632124352331605</v>
      </c>
      <c r="G69" s="75"/>
      <c r="H69" s="63"/>
      <c r="I69" s="11" t="s">
        <v>23</v>
      </c>
      <c r="J69" s="6">
        <v>0</v>
      </c>
      <c r="K69" s="6">
        <f>L69-J69</f>
        <v>9</v>
      </c>
      <c r="L69" s="18">
        <v>9</v>
      </c>
      <c r="M69" s="38"/>
      <c r="N69" s="24"/>
      <c r="O69" s="20"/>
    </row>
    <row r="70" spans="1:15" s="12" customFormat="1" ht="6" customHeight="1">
      <c r="A70" s="59"/>
      <c r="B70" s="63"/>
      <c r="C70" s="77"/>
      <c r="D70" s="78"/>
      <c r="E70" s="78"/>
      <c r="F70" s="78"/>
      <c r="G70" s="75"/>
      <c r="H70" s="72"/>
      <c r="I70" s="73"/>
      <c r="J70" s="73"/>
      <c r="K70" s="73"/>
      <c r="L70" s="74"/>
      <c r="M70" s="69"/>
      <c r="N70" s="70"/>
      <c r="O70" s="71"/>
    </row>
    <row r="71" spans="1:15" s="12" customFormat="1" ht="18">
      <c r="A71" s="59"/>
      <c r="B71" s="63"/>
      <c r="C71" s="64" t="s">
        <v>17</v>
      </c>
      <c r="D71" s="64">
        <f>B67-D67</f>
        <v>133</v>
      </c>
      <c r="E71" s="16" t="s">
        <v>22</v>
      </c>
      <c r="F71" s="10">
        <f>L71/D71</f>
        <v>0.2781954887218045</v>
      </c>
      <c r="G71" s="75"/>
      <c r="H71" s="64" t="s">
        <v>17</v>
      </c>
      <c r="I71" s="31" t="s">
        <v>22</v>
      </c>
      <c r="J71" s="44">
        <v>2</v>
      </c>
      <c r="K71" s="32">
        <f>L71-J71</f>
        <v>35</v>
      </c>
      <c r="L71" s="33">
        <v>37</v>
      </c>
      <c r="M71" s="45">
        <v>1</v>
      </c>
      <c r="N71" s="24"/>
      <c r="O71" s="20"/>
    </row>
    <row r="72" spans="1:15" s="12" customFormat="1" ht="6" customHeight="1">
      <c r="A72" s="59"/>
      <c r="B72" s="63"/>
      <c r="C72" s="64"/>
      <c r="D72" s="64"/>
      <c r="E72" s="65"/>
      <c r="F72" s="66"/>
      <c r="G72" s="75"/>
      <c r="H72" s="64"/>
      <c r="I72" s="57"/>
      <c r="J72" s="58"/>
      <c r="K72" s="58"/>
      <c r="L72" s="76"/>
      <c r="M72" s="69"/>
      <c r="N72" s="70"/>
      <c r="O72" s="71"/>
    </row>
    <row r="73" spans="1:15" s="12" customFormat="1" ht="18">
      <c r="A73" s="59"/>
      <c r="B73" s="63"/>
      <c r="C73" s="64"/>
      <c r="D73" s="64"/>
      <c r="E73" s="16" t="s">
        <v>23</v>
      </c>
      <c r="F73" s="10">
        <f>L73/D71</f>
        <v>0.6541353383458647</v>
      </c>
      <c r="G73" s="75"/>
      <c r="H73" s="64"/>
      <c r="I73" s="11" t="s">
        <v>23</v>
      </c>
      <c r="J73" s="6">
        <v>0</v>
      </c>
      <c r="K73" s="6">
        <f>L73-J73</f>
        <v>87</v>
      </c>
      <c r="L73" s="18">
        <v>87</v>
      </c>
      <c r="M73" s="38"/>
      <c r="N73" s="24"/>
      <c r="O73" s="20"/>
    </row>
    <row r="74" spans="1:15" s="12" customFormat="1" ht="7.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8"/>
    </row>
    <row r="75" spans="1:15" s="12" customFormat="1" ht="22.5" customHeight="1">
      <c r="A75" s="59" t="s">
        <v>18</v>
      </c>
      <c r="B75" s="63">
        <v>274</v>
      </c>
      <c r="C75" s="63" t="s">
        <v>16</v>
      </c>
      <c r="D75" s="64">
        <v>143</v>
      </c>
      <c r="E75" s="16" t="s">
        <v>22</v>
      </c>
      <c r="F75" s="10">
        <f>L75/D75</f>
        <v>0.46153846153846156</v>
      </c>
      <c r="G75" s="75">
        <f>(L75+L77+L79+L81)/B75</f>
        <v>0.8394160583941606</v>
      </c>
      <c r="H75" s="63" t="s">
        <v>16</v>
      </c>
      <c r="I75" s="31" t="s">
        <v>22</v>
      </c>
      <c r="J75" s="44">
        <v>1</v>
      </c>
      <c r="K75" s="32">
        <f>L75-J75</f>
        <v>65</v>
      </c>
      <c r="L75" s="33">
        <v>66</v>
      </c>
      <c r="M75" s="45">
        <v>0</v>
      </c>
      <c r="N75" s="24"/>
      <c r="O75" s="20"/>
    </row>
    <row r="76" spans="1:15" s="12" customFormat="1" ht="6" customHeight="1">
      <c r="A76" s="59"/>
      <c r="B76" s="63"/>
      <c r="C76" s="63"/>
      <c r="D76" s="64"/>
      <c r="E76" s="65"/>
      <c r="F76" s="66"/>
      <c r="G76" s="75"/>
      <c r="H76" s="63"/>
      <c r="I76" s="57"/>
      <c r="J76" s="58"/>
      <c r="K76" s="58"/>
      <c r="L76" s="76"/>
      <c r="M76" s="69"/>
      <c r="N76" s="70"/>
      <c r="O76" s="71"/>
    </row>
    <row r="77" spans="1:15" s="12" customFormat="1" ht="22.5" customHeight="1">
      <c r="A77" s="59"/>
      <c r="B77" s="63"/>
      <c r="C77" s="63"/>
      <c r="D77" s="64"/>
      <c r="E77" s="16" t="s">
        <v>23</v>
      </c>
      <c r="F77" s="10">
        <f>L77/D75</f>
        <v>0.027972027972027972</v>
      </c>
      <c r="G77" s="75"/>
      <c r="H77" s="63"/>
      <c r="I77" s="11" t="s">
        <v>23</v>
      </c>
      <c r="J77" s="6">
        <v>0</v>
      </c>
      <c r="K77" s="6">
        <f>L77-J77</f>
        <v>4</v>
      </c>
      <c r="L77" s="18">
        <v>4</v>
      </c>
      <c r="M77" s="38"/>
      <c r="N77" s="24"/>
      <c r="O77" s="20"/>
    </row>
    <row r="78" spans="1:15" s="12" customFormat="1" ht="6" customHeight="1">
      <c r="A78" s="59"/>
      <c r="B78" s="63"/>
      <c r="C78" s="77"/>
      <c r="D78" s="78"/>
      <c r="E78" s="78"/>
      <c r="F78" s="78"/>
      <c r="G78" s="75"/>
      <c r="H78" s="72"/>
      <c r="I78" s="73"/>
      <c r="J78" s="73"/>
      <c r="K78" s="73"/>
      <c r="L78" s="74"/>
      <c r="M78" s="69"/>
      <c r="N78" s="70"/>
      <c r="O78" s="71"/>
    </row>
    <row r="79" spans="1:15" s="12" customFormat="1" ht="18">
      <c r="A79" s="59"/>
      <c r="B79" s="63"/>
      <c r="C79" s="64" t="s">
        <v>17</v>
      </c>
      <c r="D79" s="64">
        <f>B75-D75</f>
        <v>131</v>
      </c>
      <c r="E79" s="16" t="s">
        <v>22</v>
      </c>
      <c r="F79" s="10">
        <f>L79/D79</f>
        <v>0.40458015267175573</v>
      </c>
      <c r="G79" s="75"/>
      <c r="H79" s="64" t="s">
        <v>17</v>
      </c>
      <c r="I79" s="31" t="s">
        <v>22</v>
      </c>
      <c r="J79" s="44">
        <v>1</v>
      </c>
      <c r="K79" s="32">
        <f>L79-J79</f>
        <v>52</v>
      </c>
      <c r="L79" s="33">
        <v>53</v>
      </c>
      <c r="M79" s="45">
        <v>1</v>
      </c>
      <c r="N79" s="24"/>
      <c r="O79" s="20"/>
    </row>
    <row r="80" spans="1:15" s="12" customFormat="1" ht="6" customHeight="1">
      <c r="A80" s="59"/>
      <c r="B80" s="63"/>
      <c r="C80" s="64"/>
      <c r="D80" s="64"/>
      <c r="E80" s="65"/>
      <c r="F80" s="66"/>
      <c r="G80" s="75"/>
      <c r="H80" s="64"/>
      <c r="I80" s="57"/>
      <c r="J80" s="58"/>
      <c r="K80" s="58"/>
      <c r="L80" s="76"/>
      <c r="M80" s="69"/>
      <c r="N80" s="70"/>
      <c r="O80" s="71"/>
    </row>
    <row r="81" spans="1:15" s="12" customFormat="1" ht="18">
      <c r="A81" s="59"/>
      <c r="B81" s="63"/>
      <c r="C81" s="64"/>
      <c r="D81" s="64"/>
      <c r="E81" s="16" t="s">
        <v>23</v>
      </c>
      <c r="F81" s="10">
        <f>L81/D79</f>
        <v>0.816793893129771</v>
      </c>
      <c r="G81" s="75"/>
      <c r="H81" s="64"/>
      <c r="I81" s="11" t="s">
        <v>23</v>
      </c>
      <c r="J81" s="6">
        <v>0</v>
      </c>
      <c r="K81" s="6">
        <f>L81-J81</f>
        <v>107</v>
      </c>
      <c r="L81" s="18">
        <v>107</v>
      </c>
      <c r="M81" s="38"/>
      <c r="N81" s="24"/>
      <c r="O81" s="20"/>
    </row>
    <row r="82" spans="1:15" s="12" customFormat="1" ht="7.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8"/>
    </row>
    <row r="83" spans="1:15" s="12" customFormat="1" ht="22.5" customHeight="1">
      <c r="A83" s="59" t="s">
        <v>14</v>
      </c>
      <c r="B83" s="63">
        <v>266</v>
      </c>
      <c r="C83" s="63" t="s">
        <v>16</v>
      </c>
      <c r="D83" s="64">
        <v>213</v>
      </c>
      <c r="E83" s="16" t="s">
        <v>22</v>
      </c>
      <c r="F83" s="10">
        <f>L83/D83</f>
        <v>0.9154929577464789</v>
      </c>
      <c r="G83" s="75">
        <f>(L83+L85+L87+L89)/B83</f>
        <v>0.9210526315789473</v>
      </c>
      <c r="H83" s="63" t="s">
        <v>16</v>
      </c>
      <c r="I83" s="31" t="s">
        <v>22</v>
      </c>
      <c r="J83" s="44">
        <v>3</v>
      </c>
      <c r="K83" s="32">
        <f>L83-J83</f>
        <v>192</v>
      </c>
      <c r="L83" s="33">
        <v>195</v>
      </c>
      <c r="M83" s="45">
        <v>10</v>
      </c>
      <c r="N83" s="24"/>
      <c r="O83" s="20"/>
    </row>
    <row r="84" spans="1:15" s="12" customFormat="1" ht="6" customHeight="1">
      <c r="A84" s="59"/>
      <c r="B84" s="63"/>
      <c r="C84" s="63"/>
      <c r="D84" s="64"/>
      <c r="E84" s="65"/>
      <c r="F84" s="66"/>
      <c r="G84" s="75"/>
      <c r="H84" s="63"/>
      <c r="I84" s="57"/>
      <c r="J84" s="58"/>
      <c r="K84" s="58"/>
      <c r="L84" s="76"/>
      <c r="M84" s="69"/>
      <c r="N84" s="70"/>
      <c r="O84" s="71"/>
    </row>
    <row r="85" spans="1:15" s="12" customFormat="1" ht="22.5" customHeight="1">
      <c r="A85" s="59"/>
      <c r="B85" s="63"/>
      <c r="C85" s="63"/>
      <c r="D85" s="64"/>
      <c r="E85" s="16" t="s">
        <v>23</v>
      </c>
      <c r="F85" s="10">
        <f>L85/D83</f>
        <v>0.028169014084507043</v>
      </c>
      <c r="G85" s="75"/>
      <c r="H85" s="63"/>
      <c r="I85" s="11" t="s">
        <v>23</v>
      </c>
      <c r="J85" s="6">
        <v>0</v>
      </c>
      <c r="K85" s="6">
        <f>L85-J85</f>
        <v>6</v>
      </c>
      <c r="L85" s="18">
        <v>6</v>
      </c>
      <c r="M85" s="38"/>
      <c r="N85" s="24"/>
      <c r="O85" s="20"/>
    </row>
    <row r="86" spans="1:15" s="12" customFormat="1" ht="6" customHeight="1">
      <c r="A86" s="59"/>
      <c r="B86" s="63"/>
      <c r="C86" s="77"/>
      <c r="D86" s="78"/>
      <c r="E86" s="78"/>
      <c r="F86" s="78"/>
      <c r="G86" s="75"/>
      <c r="H86" s="72"/>
      <c r="I86" s="73"/>
      <c r="J86" s="73"/>
      <c r="K86" s="73"/>
      <c r="L86" s="74"/>
      <c r="M86" s="69"/>
      <c r="N86" s="70"/>
      <c r="O86" s="71"/>
    </row>
    <row r="87" spans="1:15" s="12" customFormat="1" ht="18">
      <c r="A87" s="59"/>
      <c r="B87" s="63"/>
      <c r="C87" s="64" t="s">
        <v>17</v>
      </c>
      <c r="D87" s="64">
        <f>B83-D83</f>
        <v>53</v>
      </c>
      <c r="E87" s="16" t="s">
        <v>22</v>
      </c>
      <c r="F87" s="10">
        <f>L87/D87</f>
        <v>0.6226415094339622</v>
      </c>
      <c r="G87" s="75"/>
      <c r="H87" s="64" t="s">
        <v>17</v>
      </c>
      <c r="I87" s="31" t="s">
        <v>22</v>
      </c>
      <c r="J87" s="44">
        <v>1</v>
      </c>
      <c r="K87" s="32">
        <f>L87-J87</f>
        <v>32</v>
      </c>
      <c r="L87" s="33">
        <v>33</v>
      </c>
      <c r="M87" s="45">
        <v>0</v>
      </c>
      <c r="N87" s="24"/>
      <c r="O87" s="20"/>
    </row>
    <row r="88" spans="1:15" s="12" customFormat="1" ht="6" customHeight="1">
      <c r="A88" s="59"/>
      <c r="B88" s="63"/>
      <c r="C88" s="64"/>
      <c r="D88" s="64"/>
      <c r="E88" s="65"/>
      <c r="F88" s="66"/>
      <c r="G88" s="75"/>
      <c r="H88" s="64"/>
      <c r="I88" s="57"/>
      <c r="J88" s="58"/>
      <c r="K88" s="58"/>
      <c r="L88" s="76"/>
      <c r="M88" s="69"/>
      <c r="N88" s="70"/>
      <c r="O88" s="71"/>
    </row>
    <row r="89" spans="1:15" s="12" customFormat="1" ht="18">
      <c r="A89" s="59"/>
      <c r="B89" s="63"/>
      <c r="C89" s="64"/>
      <c r="D89" s="64"/>
      <c r="E89" s="16" t="s">
        <v>23</v>
      </c>
      <c r="F89" s="10">
        <f>L89/D87</f>
        <v>0.20754716981132076</v>
      </c>
      <c r="G89" s="75"/>
      <c r="H89" s="64"/>
      <c r="I89" s="11" t="s">
        <v>23</v>
      </c>
      <c r="J89" s="6">
        <v>0</v>
      </c>
      <c r="K89" s="6">
        <f>L89-J89</f>
        <v>11</v>
      </c>
      <c r="L89" s="18">
        <v>11</v>
      </c>
      <c r="M89" s="38"/>
      <c r="N89" s="24"/>
      <c r="O89" s="20"/>
    </row>
    <row r="90" spans="1:15" s="12" customFormat="1" ht="7.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</row>
    <row r="91" spans="1:15" s="12" customFormat="1" ht="22.5" customHeight="1">
      <c r="A91" s="59" t="s">
        <v>15</v>
      </c>
      <c r="B91" s="63">
        <v>444</v>
      </c>
      <c r="C91" s="63" t="s">
        <v>16</v>
      </c>
      <c r="D91" s="64">
        <v>277</v>
      </c>
      <c r="E91" s="16" t="s">
        <v>22</v>
      </c>
      <c r="F91" s="10">
        <f>L91/D91</f>
        <v>0.8989169675090253</v>
      </c>
      <c r="G91" s="75">
        <f>(L91+L93+L95+L97)/B91</f>
        <v>1</v>
      </c>
      <c r="H91" s="63" t="s">
        <v>16</v>
      </c>
      <c r="I91" s="31" t="s">
        <v>22</v>
      </c>
      <c r="J91" s="44">
        <v>5</v>
      </c>
      <c r="K91" s="32">
        <f>L91-J91</f>
        <v>244</v>
      </c>
      <c r="L91" s="33">
        <v>249</v>
      </c>
      <c r="M91" s="45">
        <v>5</v>
      </c>
      <c r="N91" s="24"/>
      <c r="O91" s="20"/>
    </row>
    <row r="92" spans="1:15" s="12" customFormat="1" ht="6" customHeight="1">
      <c r="A92" s="59"/>
      <c r="B92" s="63"/>
      <c r="C92" s="63"/>
      <c r="D92" s="64"/>
      <c r="E92" s="65"/>
      <c r="F92" s="66"/>
      <c r="G92" s="75"/>
      <c r="H92" s="63"/>
      <c r="I92" s="57"/>
      <c r="J92" s="58"/>
      <c r="K92" s="58"/>
      <c r="L92" s="76"/>
      <c r="M92" s="69"/>
      <c r="N92" s="70"/>
      <c r="O92" s="71"/>
    </row>
    <row r="93" spans="1:15" s="12" customFormat="1" ht="22.5" customHeight="1">
      <c r="A93" s="59"/>
      <c r="B93" s="63"/>
      <c r="C93" s="63"/>
      <c r="D93" s="64"/>
      <c r="E93" s="16" t="s">
        <v>23</v>
      </c>
      <c r="F93" s="10">
        <f>L93/D91</f>
        <v>0</v>
      </c>
      <c r="G93" s="75"/>
      <c r="H93" s="63"/>
      <c r="I93" s="11" t="s">
        <v>23</v>
      </c>
      <c r="J93" s="6">
        <v>0</v>
      </c>
      <c r="K93" s="6">
        <f>L93-J93</f>
        <v>0</v>
      </c>
      <c r="L93" s="18">
        <v>0</v>
      </c>
      <c r="M93" s="38"/>
      <c r="N93" s="24"/>
      <c r="O93" s="20"/>
    </row>
    <row r="94" spans="1:15" s="12" customFormat="1" ht="6" customHeight="1">
      <c r="A94" s="59"/>
      <c r="B94" s="63"/>
      <c r="C94" s="77"/>
      <c r="D94" s="78"/>
      <c r="E94" s="78"/>
      <c r="F94" s="78"/>
      <c r="G94" s="75"/>
      <c r="H94" s="72"/>
      <c r="I94" s="73"/>
      <c r="J94" s="73"/>
      <c r="K94" s="73"/>
      <c r="L94" s="74"/>
      <c r="M94" s="69"/>
      <c r="N94" s="70"/>
      <c r="O94" s="71"/>
    </row>
    <row r="95" spans="1:15" s="12" customFormat="1" ht="18">
      <c r="A95" s="59"/>
      <c r="B95" s="63"/>
      <c r="C95" s="64" t="s">
        <v>17</v>
      </c>
      <c r="D95" s="64">
        <f>B91-D91</f>
        <v>167</v>
      </c>
      <c r="E95" s="16" t="s">
        <v>22</v>
      </c>
      <c r="F95" s="10">
        <f>L95/D95</f>
        <v>0.8203592814371258</v>
      </c>
      <c r="G95" s="75"/>
      <c r="H95" s="64" t="s">
        <v>17</v>
      </c>
      <c r="I95" s="31" t="s">
        <v>22</v>
      </c>
      <c r="J95" s="44">
        <v>1</v>
      </c>
      <c r="K95" s="32">
        <f>L95-J95</f>
        <v>136</v>
      </c>
      <c r="L95" s="33">
        <v>137</v>
      </c>
      <c r="M95" s="39">
        <v>1</v>
      </c>
      <c r="N95" s="24"/>
      <c r="O95" s="20"/>
    </row>
    <row r="96" spans="1:15" s="12" customFormat="1" ht="6" customHeight="1">
      <c r="A96" s="59"/>
      <c r="B96" s="63"/>
      <c r="C96" s="64"/>
      <c r="D96" s="64"/>
      <c r="E96" s="65"/>
      <c r="F96" s="66"/>
      <c r="G96" s="75"/>
      <c r="H96" s="64"/>
      <c r="I96" s="57"/>
      <c r="J96" s="58"/>
      <c r="K96" s="58"/>
      <c r="L96" s="76"/>
      <c r="M96" s="69"/>
      <c r="N96" s="70"/>
      <c r="O96" s="71"/>
    </row>
    <row r="97" spans="1:15" s="12" customFormat="1" ht="18">
      <c r="A97" s="59"/>
      <c r="B97" s="63"/>
      <c r="C97" s="64"/>
      <c r="D97" s="64"/>
      <c r="E97" s="16" t="s">
        <v>23</v>
      </c>
      <c r="F97" s="10">
        <f>L97/D95</f>
        <v>0.3473053892215569</v>
      </c>
      <c r="G97" s="75"/>
      <c r="H97" s="64"/>
      <c r="I97" s="11" t="s">
        <v>23</v>
      </c>
      <c r="J97" s="6">
        <v>0</v>
      </c>
      <c r="K97" s="6">
        <f>L97-J97</f>
        <v>58</v>
      </c>
      <c r="L97" s="18">
        <v>58</v>
      </c>
      <c r="M97" s="38"/>
      <c r="N97" s="24"/>
      <c r="O97" s="20"/>
    </row>
    <row r="98" spans="1:15" s="12" customFormat="1" ht="7.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8"/>
    </row>
    <row r="99" spans="1:15" s="9" customFormat="1" ht="26.25" customHeight="1">
      <c r="A99" s="59" t="s">
        <v>13</v>
      </c>
      <c r="B99" s="63">
        <v>338</v>
      </c>
      <c r="C99" s="63" t="s">
        <v>16</v>
      </c>
      <c r="D99" s="64">
        <v>338</v>
      </c>
      <c r="E99" s="16" t="s">
        <v>22</v>
      </c>
      <c r="F99" s="10">
        <f>L99/D99</f>
        <v>0.6124260355029586</v>
      </c>
      <c r="G99" s="75">
        <f>(L99+L101)/B99</f>
        <v>0.6390532544378699</v>
      </c>
      <c r="H99" s="63" t="s">
        <v>16</v>
      </c>
      <c r="I99" s="34" t="s">
        <v>22</v>
      </c>
      <c r="J99" s="44">
        <v>2</v>
      </c>
      <c r="K99" s="32">
        <f>L99-J99</f>
        <v>205</v>
      </c>
      <c r="L99" s="33">
        <v>207</v>
      </c>
      <c r="M99" s="46">
        <v>5</v>
      </c>
      <c r="N99" s="26"/>
      <c r="O99" s="21"/>
    </row>
    <row r="100" spans="1:15" s="9" customFormat="1" ht="6" customHeight="1">
      <c r="A100" s="59"/>
      <c r="B100" s="63"/>
      <c r="C100" s="63"/>
      <c r="D100" s="64"/>
      <c r="E100" s="64"/>
      <c r="F100" s="64"/>
      <c r="G100" s="75"/>
      <c r="H100" s="63"/>
      <c r="I100" s="41"/>
      <c r="J100" s="41"/>
      <c r="K100" s="41"/>
      <c r="L100" s="40"/>
      <c r="M100" s="69"/>
      <c r="N100" s="70"/>
      <c r="O100" s="71"/>
    </row>
    <row r="101" spans="1:15" s="9" customFormat="1" ht="26.25" customHeight="1">
      <c r="A101" s="59"/>
      <c r="B101" s="63"/>
      <c r="C101" s="63"/>
      <c r="D101" s="64"/>
      <c r="E101" s="16" t="s">
        <v>23</v>
      </c>
      <c r="F101" s="10">
        <f>L101/D99</f>
        <v>0.026627218934911243</v>
      </c>
      <c r="G101" s="75"/>
      <c r="H101" s="63"/>
      <c r="I101" s="2" t="s">
        <v>23</v>
      </c>
      <c r="J101" s="6">
        <v>0</v>
      </c>
      <c r="K101" s="6">
        <f>L101-J101</f>
        <v>9</v>
      </c>
      <c r="L101" s="6">
        <v>9</v>
      </c>
      <c r="M101" s="38"/>
      <c r="N101" s="24"/>
      <c r="O101" s="21"/>
    </row>
    <row r="102" spans="10:16" ht="26.25">
      <c r="J102" s="49"/>
      <c r="K102" s="49"/>
      <c r="L102" s="49"/>
      <c r="M102" s="48"/>
      <c r="O102" s="43"/>
      <c r="P102" s="43"/>
    </row>
    <row r="103" spans="10:19" ht="26.25">
      <c r="J103" s="4" t="s">
        <v>1</v>
      </c>
      <c r="K103" s="5" t="s">
        <v>2</v>
      </c>
      <c r="L103" s="50" t="s">
        <v>3</v>
      </c>
      <c r="M103" s="60" t="s">
        <v>34</v>
      </c>
      <c r="N103" s="61"/>
      <c r="O103" s="61"/>
      <c r="S103" s="30"/>
    </row>
    <row r="104" spans="1:16" s="12" customFormat="1" ht="22.5" customHeight="1">
      <c r="A104" s="80" t="s">
        <v>24</v>
      </c>
      <c r="B104" s="63">
        <f>B3+B11+B19+B27+B35+B43+B51+B59+B67+B75+B83+B91+B99</f>
        <v>3578</v>
      </c>
      <c r="C104" s="63" t="s">
        <v>16</v>
      </c>
      <c r="D104" s="64">
        <f>D3+D11+D19+D27+D35+D43+D51+D59+D67+D75+D83+D91+D99</f>
        <v>2896</v>
      </c>
      <c r="E104" s="16" t="s">
        <v>22</v>
      </c>
      <c r="F104" s="10">
        <f>L104/D104</f>
        <v>0.8535911602209945</v>
      </c>
      <c r="G104" s="75">
        <f>(L104+L106+L108+L110)/B104</f>
        <v>0.9139183901621017</v>
      </c>
      <c r="H104" s="63" t="s">
        <v>16</v>
      </c>
      <c r="I104" s="11" t="s">
        <v>22</v>
      </c>
      <c r="J104" s="47">
        <f>J3+J11+J19+J27+J35+J43+J51+J59+J67+J75+J83+J91+J99</f>
        <v>62</v>
      </c>
      <c r="K104" s="6">
        <f>L104-J104</f>
        <v>2410</v>
      </c>
      <c r="L104" s="6">
        <f>L3+L11+L19+L27+L35+L43+L51+L59+L67+L75+L83+L91+L99</f>
        <v>2472</v>
      </c>
      <c r="M104" s="62">
        <f>J104/L104</f>
        <v>0.025080906148867314</v>
      </c>
      <c r="N104" s="62"/>
      <c r="O104" s="56"/>
      <c r="P104" s="56"/>
    </row>
    <row r="105" spans="1:15" s="12" customFormat="1" ht="6" customHeight="1">
      <c r="A105" s="81"/>
      <c r="B105" s="63"/>
      <c r="C105" s="63"/>
      <c r="D105" s="64"/>
      <c r="E105" s="65"/>
      <c r="F105" s="66"/>
      <c r="G105" s="75"/>
      <c r="H105" s="63"/>
      <c r="I105" s="57"/>
      <c r="J105" s="58"/>
      <c r="K105" s="58"/>
      <c r="L105" s="58"/>
      <c r="M105" s="13"/>
      <c r="N105" s="27"/>
      <c r="O105" s="13"/>
    </row>
    <row r="106" spans="1:16" s="12" customFormat="1" ht="22.5" customHeight="1">
      <c r="A106" s="81"/>
      <c r="B106" s="63"/>
      <c r="C106" s="63"/>
      <c r="D106" s="64"/>
      <c r="E106" s="16" t="s">
        <v>23</v>
      </c>
      <c r="F106" s="10">
        <f>L106/D104</f>
        <v>0.02382596685082873</v>
      </c>
      <c r="G106" s="75"/>
      <c r="H106" s="63"/>
      <c r="I106" s="11" t="s">
        <v>23</v>
      </c>
      <c r="J106" s="6">
        <f>J5+J13+J21+J29+J37+J45+J53+J61+J69+J77+J85+J93+J101</f>
        <v>0</v>
      </c>
      <c r="K106" s="6">
        <f>L106-J106</f>
        <v>69</v>
      </c>
      <c r="L106" s="6">
        <f>L5+L13+L21+L29+L37+L45+L53+L61+L69+L77+L85+L93+L101</f>
        <v>69</v>
      </c>
      <c r="M106" s="13"/>
      <c r="N106" s="27"/>
      <c r="O106" s="14"/>
      <c r="P106" s="15"/>
    </row>
    <row r="107" spans="1:15" s="12" customFormat="1" ht="6" customHeight="1">
      <c r="A107" s="81"/>
      <c r="B107" s="63"/>
      <c r="C107" s="77"/>
      <c r="D107" s="78"/>
      <c r="E107" s="78"/>
      <c r="F107" s="78"/>
      <c r="G107" s="75"/>
      <c r="H107" s="28"/>
      <c r="I107" s="78"/>
      <c r="J107" s="78"/>
      <c r="K107" s="78"/>
      <c r="L107" s="78"/>
      <c r="M107" s="13"/>
      <c r="N107" s="27"/>
      <c r="O107" s="13"/>
    </row>
    <row r="108" spans="1:16" s="12" customFormat="1" ht="18">
      <c r="A108" s="81"/>
      <c r="B108" s="63"/>
      <c r="C108" s="64" t="s">
        <v>17</v>
      </c>
      <c r="D108" s="64">
        <f>D7+D15+D23+D31+D39+D47+D55+D63+D71+D79+D87+D95</f>
        <v>682</v>
      </c>
      <c r="E108" s="16" t="s">
        <v>22</v>
      </c>
      <c r="F108" s="10">
        <f>L108/D108</f>
        <v>0.501466275659824</v>
      </c>
      <c r="G108" s="75"/>
      <c r="H108" s="64" t="s">
        <v>17</v>
      </c>
      <c r="I108" s="11" t="s">
        <v>22</v>
      </c>
      <c r="J108" s="47">
        <f>J7+J15+J23+J31+J39+J47+J55+J63+J71+J79+J87+J95</f>
        <v>8</v>
      </c>
      <c r="K108" s="6">
        <f>L108-J108</f>
        <v>334</v>
      </c>
      <c r="L108" s="6">
        <f>L7+L15+L23+L31+L39+L47+L55+L63+L71+L79+L87+L95</f>
        <v>342</v>
      </c>
      <c r="M108" s="62">
        <f>J108/L108</f>
        <v>0.023391812865497075</v>
      </c>
      <c r="N108" s="62"/>
      <c r="O108" s="56"/>
      <c r="P108" s="56"/>
    </row>
    <row r="109" spans="1:15" s="12" customFormat="1" ht="6" customHeight="1">
      <c r="A109" s="81"/>
      <c r="B109" s="63"/>
      <c r="C109" s="64"/>
      <c r="D109" s="64"/>
      <c r="E109" s="65"/>
      <c r="F109" s="66"/>
      <c r="G109" s="75"/>
      <c r="H109" s="64"/>
      <c r="I109" s="57"/>
      <c r="J109" s="58"/>
      <c r="K109" s="58"/>
      <c r="L109" s="58"/>
      <c r="M109" s="13"/>
      <c r="N109" s="27"/>
      <c r="O109" s="13"/>
    </row>
    <row r="110" spans="1:14" s="12" customFormat="1" ht="18">
      <c r="A110" s="82"/>
      <c r="B110" s="63"/>
      <c r="C110" s="64"/>
      <c r="D110" s="64"/>
      <c r="E110" s="16" t="s">
        <v>23</v>
      </c>
      <c r="F110" s="10">
        <f>L110/D108</f>
        <v>0.5674486803519062</v>
      </c>
      <c r="G110" s="75"/>
      <c r="H110" s="64"/>
      <c r="I110" s="11" t="s">
        <v>23</v>
      </c>
      <c r="J110" s="6">
        <f>J9+J17+J25+J33+J41+J49+J57+J65+J73+J81+J89+J97</f>
        <v>0</v>
      </c>
      <c r="K110" s="6">
        <f>L110-J110</f>
        <v>387</v>
      </c>
      <c r="L110" s="6">
        <f>L9+L17+L25+L33+L41+L49+L57+L65+L73+L81+L89+L97+L101</f>
        <v>387</v>
      </c>
      <c r="M110" s="13"/>
      <c r="N110" s="27"/>
    </row>
    <row r="112" spans="11:15" ht="26.25" customHeight="1">
      <c r="K112" s="84" t="s">
        <v>32</v>
      </c>
      <c r="L112" s="84"/>
      <c r="M112" s="84"/>
      <c r="N112" s="85"/>
      <c r="O112" s="52">
        <f>J104+J108</f>
        <v>70</v>
      </c>
    </row>
    <row r="113" spans="6:9" ht="26.25">
      <c r="F113" s="86" t="s">
        <v>31</v>
      </c>
      <c r="G113" s="86"/>
      <c r="H113" s="86"/>
      <c r="I113" s="87">
        <f>O112+O115</f>
        <v>145</v>
      </c>
    </row>
    <row r="114" spans="1:9" ht="26.25">
      <c r="A114" s="83"/>
      <c r="B114" s="83"/>
      <c r="C114" s="83"/>
      <c r="F114" s="86"/>
      <c r="G114" s="86"/>
      <c r="H114" s="86"/>
      <c r="I114" s="87"/>
    </row>
    <row r="115" spans="11:15" ht="26.25">
      <c r="K115" s="84" t="s">
        <v>33</v>
      </c>
      <c r="L115" s="84"/>
      <c r="M115" s="84"/>
      <c r="N115" s="85"/>
      <c r="O115" s="51">
        <f>M3+M7+M11+M15+M19+M23+M27+M31+M35+M39+M43+M47+M51+M55+M59+M63+M67+M71+M75+M79+M83+M87+M91+M95+M99</f>
        <v>75</v>
      </c>
    </row>
  </sheetData>
  <sheetProtection selectLockedCells="1" selectUnlockedCells="1"/>
  <mergeCells count="260"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H70:L70"/>
    <mergeCell ref="H78:L78"/>
    <mergeCell ref="H59:H61"/>
    <mergeCell ref="H63:H65"/>
    <mergeCell ref="I52:L52"/>
    <mergeCell ref="H51:H53"/>
    <mergeCell ref="I76:L76"/>
    <mergeCell ref="I68:L68"/>
    <mergeCell ref="I72:L72"/>
    <mergeCell ref="H67:H69"/>
    <mergeCell ref="A26:O26"/>
    <mergeCell ref="A34:O34"/>
    <mergeCell ref="A42:O42"/>
    <mergeCell ref="A50:O50"/>
    <mergeCell ref="H31:H33"/>
    <mergeCell ref="H35:H37"/>
    <mergeCell ref="H39:H41"/>
    <mergeCell ref="H43:H45"/>
    <mergeCell ref="M40:O40"/>
    <mergeCell ref="H3:H5"/>
    <mergeCell ref="H7:H9"/>
    <mergeCell ref="H11:H13"/>
    <mergeCell ref="H15:H17"/>
    <mergeCell ref="H6:L6"/>
    <mergeCell ref="H14:L14"/>
    <mergeCell ref="I4:L4"/>
    <mergeCell ref="I8:L8"/>
    <mergeCell ref="A10:O10"/>
    <mergeCell ref="M16:O16"/>
    <mergeCell ref="M84:O84"/>
    <mergeCell ref="M80:O80"/>
    <mergeCell ref="M78:O78"/>
    <mergeCell ref="M54:O54"/>
    <mergeCell ref="M56:O56"/>
    <mergeCell ref="M60:O60"/>
    <mergeCell ref="A58:O58"/>
    <mergeCell ref="A66:O66"/>
    <mergeCell ref="H75:H77"/>
    <mergeCell ref="C79:C81"/>
    <mergeCell ref="M92:O92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44:O44"/>
    <mergeCell ref="M46:O46"/>
    <mergeCell ref="M48:O48"/>
    <mergeCell ref="M52:O52"/>
    <mergeCell ref="M28:O28"/>
    <mergeCell ref="M30:O30"/>
    <mergeCell ref="M32:O32"/>
    <mergeCell ref="M36:O36"/>
    <mergeCell ref="M38:O38"/>
    <mergeCell ref="M20:O20"/>
    <mergeCell ref="M22:O22"/>
    <mergeCell ref="M24:O24"/>
    <mergeCell ref="H54:L54"/>
    <mergeCell ref="M4:O4"/>
    <mergeCell ref="M6:O6"/>
    <mergeCell ref="M8:O8"/>
    <mergeCell ref="M12:O12"/>
    <mergeCell ref="M14:O14"/>
    <mergeCell ref="I24:L24"/>
    <mergeCell ref="C94:F94"/>
    <mergeCell ref="C95:C97"/>
    <mergeCell ref="D95:D97"/>
    <mergeCell ref="E96:F96"/>
    <mergeCell ref="I96:L96"/>
    <mergeCell ref="E100:F100"/>
    <mergeCell ref="M96:O96"/>
    <mergeCell ref="G99:G101"/>
    <mergeCell ref="H99:H101"/>
    <mergeCell ref="H87:H89"/>
    <mergeCell ref="C91:C93"/>
    <mergeCell ref="D91:D93"/>
    <mergeCell ref="G91:G97"/>
    <mergeCell ref="E92:F92"/>
    <mergeCell ref="C99:C101"/>
    <mergeCell ref="D99:D101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C78:F78"/>
    <mergeCell ref="G75:G81"/>
    <mergeCell ref="H79:H81"/>
    <mergeCell ref="H83:H85"/>
    <mergeCell ref="E68:F68"/>
    <mergeCell ref="D79:D81"/>
    <mergeCell ref="E80:F80"/>
    <mergeCell ref="C75:C77"/>
    <mergeCell ref="D75:D77"/>
    <mergeCell ref="C70:F70"/>
    <mergeCell ref="H71:H73"/>
    <mergeCell ref="H62:L62"/>
    <mergeCell ref="E60:F60"/>
    <mergeCell ref="I60:L60"/>
    <mergeCell ref="C71:C73"/>
    <mergeCell ref="D71:D73"/>
    <mergeCell ref="E64:F64"/>
    <mergeCell ref="D59:D61"/>
    <mergeCell ref="I64:L64"/>
    <mergeCell ref="C59:C61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I48:L48"/>
    <mergeCell ref="H47:H49"/>
    <mergeCell ref="H46:L46"/>
    <mergeCell ref="G59:G65"/>
    <mergeCell ref="G51:G57"/>
    <mergeCell ref="E52:F52"/>
    <mergeCell ref="C54:F54"/>
    <mergeCell ref="C55:C57"/>
    <mergeCell ref="D55:D57"/>
    <mergeCell ref="E56:F56"/>
    <mergeCell ref="I40:L40"/>
    <mergeCell ref="D35:D37"/>
    <mergeCell ref="H38:L38"/>
    <mergeCell ref="G43:G49"/>
    <mergeCell ref="E44:F44"/>
    <mergeCell ref="I44:L44"/>
    <mergeCell ref="C46:F46"/>
    <mergeCell ref="C47:C49"/>
    <mergeCell ref="D47:D49"/>
    <mergeCell ref="E48:F48"/>
    <mergeCell ref="A59:A65"/>
    <mergeCell ref="B59:B65"/>
    <mergeCell ref="A51:A57"/>
    <mergeCell ref="G35:G41"/>
    <mergeCell ref="E36:F36"/>
    <mergeCell ref="I36:L36"/>
    <mergeCell ref="C38:F38"/>
    <mergeCell ref="C39:C41"/>
    <mergeCell ref="D39:D41"/>
    <mergeCell ref="E40:F40"/>
    <mergeCell ref="A27:A33"/>
    <mergeCell ref="B27:B33"/>
    <mergeCell ref="C27:C29"/>
    <mergeCell ref="D27:D29"/>
    <mergeCell ref="A35:A41"/>
    <mergeCell ref="B35:B41"/>
    <mergeCell ref="I20:L20"/>
    <mergeCell ref="C22:F22"/>
    <mergeCell ref="C23:C25"/>
    <mergeCell ref="H19:H21"/>
    <mergeCell ref="H23:H25"/>
    <mergeCell ref="H22:L22"/>
    <mergeCell ref="D19:D21"/>
    <mergeCell ref="E24:F24"/>
    <mergeCell ref="D7:D9"/>
    <mergeCell ref="C7:C9"/>
    <mergeCell ref="B3:B9"/>
    <mergeCell ref="A3:A9"/>
    <mergeCell ref="C6:F6"/>
    <mergeCell ref="E8:F8"/>
    <mergeCell ref="E4:F4"/>
    <mergeCell ref="G3:G9"/>
    <mergeCell ref="D3:D5"/>
    <mergeCell ref="G11:G17"/>
    <mergeCell ref="E12:F12"/>
    <mergeCell ref="I12:L12"/>
    <mergeCell ref="C14:F14"/>
    <mergeCell ref="D15:D17"/>
    <mergeCell ref="E16:F16"/>
    <mergeCell ref="I16:L16"/>
    <mergeCell ref="C3:C5"/>
    <mergeCell ref="C35:C37"/>
    <mergeCell ref="C87:C89"/>
    <mergeCell ref="C51:C53"/>
    <mergeCell ref="D51:D53"/>
    <mergeCell ref="A82:O82"/>
    <mergeCell ref="A19:A25"/>
    <mergeCell ref="B19:B25"/>
    <mergeCell ref="C19:C21"/>
    <mergeCell ref="G19:G25"/>
    <mergeCell ref="E20:F20"/>
    <mergeCell ref="A11:A17"/>
    <mergeCell ref="B11:B17"/>
    <mergeCell ref="C11:C13"/>
    <mergeCell ref="D11:D13"/>
    <mergeCell ref="C15:C17"/>
    <mergeCell ref="D23:D25"/>
    <mergeCell ref="A18:O18"/>
    <mergeCell ref="D31:D33"/>
    <mergeCell ref="E28:F28"/>
    <mergeCell ref="E32:F32"/>
    <mergeCell ref="I32:L32"/>
    <mergeCell ref="A1:L1"/>
    <mergeCell ref="A104:A110"/>
    <mergeCell ref="B104:B110"/>
    <mergeCell ref="C104:C106"/>
    <mergeCell ref="D104:D106"/>
    <mergeCell ref="C107:F107"/>
    <mergeCell ref="H27:H29"/>
    <mergeCell ref="H30:L30"/>
    <mergeCell ref="A43:A49"/>
    <mergeCell ref="B43:B49"/>
    <mergeCell ref="C43:C45"/>
    <mergeCell ref="D43:D45"/>
    <mergeCell ref="G27:G33"/>
    <mergeCell ref="I28:L28"/>
    <mergeCell ref="C30:F30"/>
    <mergeCell ref="C31:C33"/>
    <mergeCell ref="E109:F109"/>
    <mergeCell ref="A75:A81"/>
    <mergeCell ref="B75:B81"/>
    <mergeCell ref="B51:B57"/>
    <mergeCell ref="A74:O74"/>
    <mergeCell ref="M62:O62"/>
    <mergeCell ref="M64:O64"/>
    <mergeCell ref="I105:L105"/>
    <mergeCell ref="C108:C110"/>
    <mergeCell ref="B99:B101"/>
    <mergeCell ref="I109:L109"/>
    <mergeCell ref="A99:A101"/>
    <mergeCell ref="M103:O103"/>
    <mergeCell ref="M104:N104"/>
    <mergeCell ref="M108:N108"/>
    <mergeCell ref="A83:A89"/>
    <mergeCell ref="B83:B89"/>
    <mergeCell ref="C83:C85"/>
    <mergeCell ref="D83:D85"/>
    <mergeCell ref="D108:D110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 r:id="rId2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2020-12-09T15:08:47Z</cp:lastPrinted>
  <dcterms:created xsi:type="dcterms:W3CDTF">2020-05-15T07:48:28Z</dcterms:created>
  <dcterms:modified xsi:type="dcterms:W3CDTF">2020-12-09T15:40:45Z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