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9465" tabRatio="500" activeTab="0"/>
  </bookViews>
  <sheets>
    <sheet name="OSPEDALI E CDS dal 12 10" sheetId="1" r:id="rId1"/>
    <sheet name="Foglio4" sheetId="2" state="hidden" r:id="rId2"/>
    <sheet name="Foglio5" sheetId="3" state="hidden" r:id="rId3"/>
    <sheet name="Foglio6" sheetId="4" state="hidden" r:id="rId4"/>
    <sheet name="Foglio7" sheetId="5" state="hidden" r:id="rId5"/>
    <sheet name="Foglio8" sheetId="6" state="hidden" r:id="rId6"/>
    <sheet name="Foglio9" sheetId="7" state="hidden" r:id="rId7"/>
    <sheet name="Foglio10" sheetId="8" state="hidden" r:id="rId8"/>
    <sheet name="Foglio11" sheetId="9" state="hidden" r:id="rId9"/>
    <sheet name="Foglio12" sheetId="10" state="hidden" r:id="rId10"/>
    <sheet name="Foglio13" sheetId="11" state="hidden" r:id="rId11"/>
  </sheets>
  <definedNames>
    <definedName name="_xlnm.Print_Titles" localSheetId="0">'OSPEDALI E CDS dal 12 10'!$1:$2</definedName>
  </definedNames>
  <calcPr fullCalcOnLoad="1"/>
</workbook>
</file>

<file path=xl/sharedStrings.xml><?xml version="1.0" encoding="utf-8"?>
<sst xmlns="http://schemas.openxmlformats.org/spreadsheetml/2006/main" count="165" uniqueCount="31">
  <si>
    <t>STRUTTURA</t>
  </si>
  <si>
    <t>nr</t>
  </si>
  <si>
    <t xml:space="preserve"> positivi</t>
  </si>
  <si>
    <t xml:space="preserve"> negativi</t>
  </si>
  <si>
    <t xml:space="preserve">Totale </t>
  </si>
  <si>
    <t>ARGENTA</t>
  </si>
  <si>
    <t>DELTA</t>
  </si>
  <si>
    <t>CENTO</t>
  </si>
  <si>
    <t>CDS BONDENO</t>
  </si>
  <si>
    <t>CDS CODIGORO</t>
  </si>
  <si>
    <t>CDS COMACCHIO</t>
  </si>
  <si>
    <t>CDS COPPARO</t>
  </si>
  <si>
    <t>CDS PORTOMAGGIORE</t>
  </si>
  <si>
    <t>CDS FERRARA</t>
  </si>
  <si>
    <t>MMG/PLS</t>
  </si>
  <si>
    <t>DSP</t>
  </si>
  <si>
    <t>DSM</t>
  </si>
  <si>
    <t>SANITARI</t>
  </si>
  <si>
    <t>ALTRI</t>
  </si>
  <si>
    <t>TAMPONI</t>
  </si>
  <si>
    <t>SIEROLOGICI</t>
  </si>
  <si>
    <t>FERRARA</t>
  </si>
  <si>
    <t>% testati per tipo</t>
  </si>
  <si>
    <t>categoria</t>
  </si>
  <si>
    <t>tot</t>
  </si>
  <si>
    <t>%testati</t>
  </si>
  <si>
    <t>T</t>
  </si>
  <si>
    <t>S</t>
  </si>
  <si>
    <t>TOTALE DA SOTTOPORRE A TEST</t>
  </si>
  <si>
    <t>SITUAZIONE DAL 12 AL 28 OTTOBRE 2020</t>
  </si>
  <si>
    <t>%TAMP. POS SUI TESTATI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</si>
</sst>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[$-410]dddd\ d\ mmmm\ yyyy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23" borderId="0" applyNumberFormat="0" applyBorder="0" applyProtection="0">
      <alignment/>
    </xf>
    <xf numFmtId="0" fontId="37" fillId="24" borderId="1" applyNumberFormat="0" applyAlignment="0" applyProtection="0"/>
    <xf numFmtId="0" fontId="38" fillId="0" borderId="2" applyNumberFormat="0" applyFill="0" applyAlignment="0" applyProtection="0"/>
    <xf numFmtId="0" fontId="39" fillId="25" borderId="3" applyNumberFormat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" fillId="32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33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40" fillId="3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5" borderId="0" applyNumberFormat="0" applyBorder="0" applyProtection="0">
      <alignment/>
    </xf>
    <xf numFmtId="0" fontId="41" fillId="36" borderId="0" applyNumberFormat="0" applyBorder="0" applyAlignment="0" applyProtection="0"/>
    <xf numFmtId="0" fontId="0" fillId="37" borderId="4" applyNumberFormat="0" applyFont="0" applyAlignment="0" applyProtection="0"/>
    <xf numFmtId="0" fontId="13" fillId="35" borderId="5" applyNumberFormat="0" applyProtection="0">
      <alignment/>
    </xf>
    <xf numFmtId="0" fontId="42" fillId="24" borderId="6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Protection="0">
      <alignment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Protection="0">
      <alignment/>
    </xf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8" borderId="0" applyNumberFormat="0" applyBorder="0" applyAlignment="0" applyProtection="0"/>
    <xf numFmtId="0" fontId="51" fillId="3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Protection="0">
      <alignment/>
    </xf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4" fillId="40" borderId="11" xfId="0" applyFont="1" applyFill="1" applyBorder="1" applyAlignment="1">
      <alignment horizontal="center" vertical="center"/>
    </xf>
    <xf numFmtId="49" fontId="15" fillId="41" borderId="11" xfId="0" applyNumberFormat="1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 wrapText="1"/>
    </xf>
    <xf numFmtId="0" fontId="15" fillId="40" borderId="11" xfId="0" applyFont="1" applyFill="1" applyBorder="1" applyAlignment="1">
      <alignment horizontal="center" vertical="center"/>
    </xf>
    <xf numFmtId="0" fontId="15" fillId="42" borderId="11" xfId="0" applyFont="1" applyFill="1" applyBorder="1" applyAlignment="1">
      <alignment horizontal="center" vertical="center"/>
    </xf>
    <xf numFmtId="0" fontId="15" fillId="43" borderId="11" xfId="0" applyFont="1" applyFill="1" applyBorder="1" applyAlignment="1">
      <alignment horizontal="center" vertical="center"/>
    </xf>
    <xf numFmtId="0" fontId="16" fillId="44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40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 vertical="center"/>
    </xf>
    <xf numFmtId="49" fontId="15" fillId="41" borderId="1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52" fillId="44" borderId="11" xfId="0" applyFont="1" applyFill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/>
    </xf>
    <xf numFmtId="10" fontId="16" fillId="0" borderId="0" xfId="0" applyNumberFormat="1" applyFont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 vertical="center"/>
    </xf>
    <xf numFmtId="49" fontId="15" fillId="45" borderId="12" xfId="0" applyNumberFormat="1" applyFont="1" applyFill="1" applyBorder="1" applyAlignment="1">
      <alignment horizontal="center" vertical="center"/>
    </xf>
    <xf numFmtId="49" fontId="15" fillId="45" borderId="11" xfId="0" applyNumberFormat="1" applyFont="1" applyFill="1" applyBorder="1" applyAlignment="1">
      <alignment horizontal="center" vertical="center"/>
    </xf>
    <xf numFmtId="0" fontId="16" fillId="46" borderId="13" xfId="0" applyFont="1" applyFill="1" applyBorder="1" applyAlignment="1">
      <alignment horizontal="center"/>
    </xf>
    <xf numFmtId="0" fontId="16" fillId="46" borderId="14" xfId="0" applyFont="1" applyFill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10" fontId="16" fillId="0" borderId="0" xfId="0" applyNumberFormat="1" applyFont="1" applyBorder="1" applyAlignment="1">
      <alignment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Hyperlink 1" xfId="53"/>
    <cellStyle name="Input" xfId="54"/>
    <cellStyle name="Comma" xfId="55"/>
    <cellStyle name="Comma [0]" xfId="56"/>
    <cellStyle name="Neutral 1" xfId="57"/>
    <cellStyle name="Neutrale" xfId="58"/>
    <cellStyle name="Nota" xfId="59"/>
    <cellStyle name="Note 1" xfId="60"/>
    <cellStyle name="Output" xfId="61"/>
    <cellStyle name="Percent" xfId="62"/>
    <cellStyle name="Status 1" xfId="63"/>
    <cellStyle name="Testo avviso" xfId="64"/>
    <cellStyle name="Testo descrittivo" xfId="65"/>
    <cellStyle name="Text 1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Warning 1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CC00"/>
      <rgbColor rgb="000000EE"/>
      <rgbColor rgb="00BBE33D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4C7DC"/>
      <rgbColor rgb="00808080"/>
      <rgbColor rgb="008EB4E3"/>
      <rgbColor rgb="00993366"/>
      <rgbColor rgb="00FFFFCC"/>
      <rgbColor rgb="00DEE6EF"/>
      <rgbColor rgb="00660066"/>
      <rgbColor rgb="00FFB66C"/>
      <rgbColor rgb="002A6099"/>
      <rgbColor rgb="00B7DEE8"/>
      <rgbColor rgb="00000080"/>
      <rgbColor rgb="00FF00FF"/>
      <rgbColor rgb="00FFF5CE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A6"/>
      <rgbColor rgb="0099CCFF"/>
      <rgbColor rgb="00FFA6A6"/>
      <rgbColor rgb="00FFCCCC"/>
      <rgbColor rgb="00FCD5B5"/>
      <rgbColor rgb="003366FF"/>
      <rgbColor rgb="0033CCCC"/>
      <rgbColor rgb="0081D41A"/>
      <rgbColor rgb="00FFCC00"/>
      <rgbColor rgb="00FF972F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zoomScale="70" zoomScaleNormal="70" zoomScalePageLayoutView="0" workbookViewId="0" topLeftCell="A67">
      <selection activeCell="R106" sqref="R106"/>
    </sheetView>
  </sheetViews>
  <sheetFormatPr defaultColWidth="11.7109375" defaultRowHeight="12.75"/>
  <cols>
    <col min="1" max="1" width="34.28125" style="1" bestFit="1" customWidth="1"/>
    <col min="2" max="2" width="17.00390625" style="12" customWidth="1"/>
    <col min="3" max="3" width="17.140625" style="0" bestFit="1" customWidth="1"/>
    <col min="4" max="4" width="7.57421875" style="0" bestFit="1" customWidth="1"/>
    <col min="5" max="5" width="7.57421875" style="0" customWidth="1"/>
    <col min="6" max="6" width="19.28125" style="0" customWidth="1"/>
    <col min="7" max="7" width="19.7109375" style="0" customWidth="1"/>
    <col min="8" max="8" width="19.7109375" style="0" bestFit="1" customWidth="1"/>
    <col min="9" max="9" width="11.7109375" style="2" bestFit="1" customWidth="1"/>
    <col min="10" max="10" width="12.57421875" style="0" bestFit="1" customWidth="1"/>
    <col min="11" max="11" width="15.28125" style="0" bestFit="1" customWidth="1"/>
    <col min="12" max="12" width="14.00390625" style="0" customWidth="1"/>
    <col min="13" max="14" width="14.140625" style="0" bestFit="1" customWidth="1"/>
  </cols>
  <sheetData>
    <row r="1" spans="1:11" ht="39.75" customHeight="1">
      <c r="A1" s="32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59.25" customHeight="1">
      <c r="A2" s="3" t="s">
        <v>0</v>
      </c>
      <c r="B2" s="11" t="s">
        <v>24</v>
      </c>
      <c r="C2" s="3" t="s">
        <v>23</v>
      </c>
      <c r="D2" s="3" t="s">
        <v>1</v>
      </c>
      <c r="E2" s="3"/>
      <c r="F2" s="5" t="s">
        <v>22</v>
      </c>
      <c r="G2" s="5" t="s">
        <v>25</v>
      </c>
      <c r="H2" s="3"/>
      <c r="I2" s="7" t="s">
        <v>2</v>
      </c>
      <c r="J2" s="8" t="s">
        <v>3</v>
      </c>
      <c r="K2" s="6" t="s">
        <v>4</v>
      </c>
    </row>
    <row r="3" spans="1:11" s="18" customFormat="1" ht="22.5" customHeight="1">
      <c r="A3" s="23" t="s">
        <v>5</v>
      </c>
      <c r="B3" s="24">
        <v>272</v>
      </c>
      <c r="C3" s="24" t="s">
        <v>17</v>
      </c>
      <c r="D3" s="23">
        <v>247</v>
      </c>
      <c r="E3" s="15" t="s">
        <v>26</v>
      </c>
      <c r="F3" s="16">
        <f>K3/D3</f>
        <v>0.1862348178137652</v>
      </c>
      <c r="G3" s="25">
        <f>(K3+K5+K7+K9)/B3</f>
        <v>0.2757352941176471</v>
      </c>
      <c r="H3" s="17" t="s">
        <v>19</v>
      </c>
      <c r="I3" s="9">
        <v>0</v>
      </c>
      <c r="J3" s="9">
        <f>K3-I3</f>
        <v>46</v>
      </c>
      <c r="K3" s="9">
        <v>46</v>
      </c>
    </row>
    <row r="4" spans="1:11" s="18" customFormat="1" ht="6" customHeight="1">
      <c r="A4" s="23"/>
      <c r="B4" s="24"/>
      <c r="C4" s="24"/>
      <c r="D4" s="23"/>
      <c r="E4" s="30"/>
      <c r="F4" s="31"/>
      <c r="G4" s="25"/>
      <c r="H4" s="26"/>
      <c r="I4" s="27"/>
      <c r="J4" s="27"/>
      <c r="K4" s="27"/>
    </row>
    <row r="5" spans="1:11" s="18" customFormat="1" ht="22.5" customHeight="1">
      <c r="A5" s="23"/>
      <c r="B5" s="24"/>
      <c r="C5" s="24"/>
      <c r="D5" s="23"/>
      <c r="E5" s="15" t="s">
        <v>27</v>
      </c>
      <c r="F5" s="16">
        <f>K5/D3</f>
        <v>0</v>
      </c>
      <c r="G5" s="25"/>
      <c r="H5" s="17" t="s">
        <v>20</v>
      </c>
      <c r="I5" s="9">
        <v>0</v>
      </c>
      <c r="J5" s="9">
        <f>K5-I5</f>
        <v>0</v>
      </c>
      <c r="K5" s="9"/>
    </row>
    <row r="6" spans="1:11" s="18" customFormat="1" ht="6" customHeight="1">
      <c r="A6" s="23"/>
      <c r="B6" s="24"/>
      <c r="C6" s="28"/>
      <c r="D6" s="29"/>
      <c r="E6" s="29"/>
      <c r="F6" s="29"/>
      <c r="G6" s="25"/>
      <c r="H6" s="29"/>
      <c r="I6" s="29"/>
      <c r="J6" s="29"/>
      <c r="K6" s="29"/>
    </row>
    <row r="7" spans="1:11" s="18" customFormat="1" ht="18">
      <c r="A7" s="23"/>
      <c r="B7" s="24"/>
      <c r="C7" s="23" t="s">
        <v>18</v>
      </c>
      <c r="D7" s="23">
        <f>B3-D3</f>
        <v>25</v>
      </c>
      <c r="E7" s="15" t="s">
        <v>26</v>
      </c>
      <c r="F7" s="16">
        <f>K7/D7</f>
        <v>0.44</v>
      </c>
      <c r="G7" s="25"/>
      <c r="H7" s="17" t="s">
        <v>19</v>
      </c>
      <c r="I7" s="9">
        <v>0</v>
      </c>
      <c r="J7" s="9">
        <f>K7-I7</f>
        <v>11</v>
      </c>
      <c r="K7" s="9">
        <v>11</v>
      </c>
    </row>
    <row r="8" spans="1:11" s="18" customFormat="1" ht="6" customHeight="1">
      <c r="A8" s="23"/>
      <c r="B8" s="24"/>
      <c r="C8" s="23"/>
      <c r="D8" s="23"/>
      <c r="E8" s="30"/>
      <c r="F8" s="31"/>
      <c r="G8" s="25"/>
      <c r="H8" s="26"/>
      <c r="I8" s="27"/>
      <c r="J8" s="27"/>
      <c r="K8" s="27"/>
    </row>
    <row r="9" spans="1:11" s="18" customFormat="1" ht="18">
      <c r="A9" s="23"/>
      <c r="B9" s="24"/>
      <c r="C9" s="23"/>
      <c r="D9" s="23"/>
      <c r="E9" s="15" t="s">
        <v>27</v>
      </c>
      <c r="F9" s="16">
        <f>K9/D7</f>
        <v>0.72</v>
      </c>
      <c r="G9" s="25"/>
      <c r="H9" s="17" t="s">
        <v>20</v>
      </c>
      <c r="I9" s="9">
        <v>0</v>
      </c>
      <c r="J9" s="9">
        <f>K9-I9</f>
        <v>18</v>
      </c>
      <c r="K9" s="9">
        <v>18</v>
      </c>
    </row>
    <row r="10" spans="1:9" s="18" customFormat="1" ht="7.5" customHeight="1">
      <c r="A10" s="19"/>
      <c r="B10" s="10"/>
      <c r="I10" s="13"/>
    </row>
    <row r="11" spans="1:11" s="18" customFormat="1" ht="22.5" customHeight="1">
      <c r="A11" s="23" t="s">
        <v>6</v>
      </c>
      <c r="B11" s="24">
        <v>696</v>
      </c>
      <c r="C11" s="24" t="s">
        <v>17</v>
      </c>
      <c r="D11" s="23">
        <v>653</v>
      </c>
      <c r="E11" s="15" t="s">
        <v>26</v>
      </c>
      <c r="F11" s="16">
        <f>K11/D11</f>
        <v>0.6738131699846861</v>
      </c>
      <c r="G11" s="25">
        <f>(K11+K13+K15+K17)/B11</f>
        <v>0.7054597701149425</v>
      </c>
      <c r="H11" s="17" t="s">
        <v>19</v>
      </c>
      <c r="I11" s="20">
        <v>15</v>
      </c>
      <c r="J11" s="9">
        <f>K11-I11</f>
        <v>425</v>
      </c>
      <c r="K11" s="9">
        <v>440</v>
      </c>
    </row>
    <row r="12" spans="1:11" s="18" customFormat="1" ht="6" customHeight="1">
      <c r="A12" s="23"/>
      <c r="B12" s="24"/>
      <c r="C12" s="24"/>
      <c r="D12" s="23"/>
      <c r="E12" s="30"/>
      <c r="F12" s="31"/>
      <c r="G12" s="25"/>
      <c r="H12" s="26"/>
      <c r="I12" s="27"/>
      <c r="J12" s="27"/>
      <c r="K12" s="27"/>
    </row>
    <row r="13" spans="1:11" s="18" customFormat="1" ht="22.5" customHeight="1">
      <c r="A13" s="23"/>
      <c r="B13" s="24"/>
      <c r="C13" s="24"/>
      <c r="D13" s="23"/>
      <c r="E13" s="15" t="s">
        <v>27</v>
      </c>
      <c r="F13" s="16">
        <f>K13/D11</f>
        <v>0</v>
      </c>
      <c r="G13" s="25"/>
      <c r="H13" s="17" t="s">
        <v>20</v>
      </c>
      <c r="I13" s="9">
        <v>0</v>
      </c>
      <c r="J13" s="9">
        <f>K13-I13</f>
        <v>0</v>
      </c>
      <c r="K13" s="9"/>
    </row>
    <row r="14" spans="1:11" s="18" customFormat="1" ht="6" customHeight="1">
      <c r="A14" s="23"/>
      <c r="B14" s="24"/>
      <c r="C14" s="28"/>
      <c r="D14" s="29"/>
      <c r="E14" s="29"/>
      <c r="F14" s="29"/>
      <c r="G14" s="25"/>
      <c r="H14" s="29"/>
      <c r="I14" s="29"/>
      <c r="J14" s="29"/>
      <c r="K14" s="29"/>
    </row>
    <row r="15" spans="1:11" s="18" customFormat="1" ht="18">
      <c r="A15" s="23"/>
      <c r="B15" s="24"/>
      <c r="C15" s="23" t="s">
        <v>18</v>
      </c>
      <c r="D15" s="23">
        <f>B11-D11</f>
        <v>43</v>
      </c>
      <c r="E15" s="15" t="s">
        <v>26</v>
      </c>
      <c r="F15" s="16">
        <f>K15/D15</f>
        <v>0.27906976744186046</v>
      </c>
      <c r="G15" s="25"/>
      <c r="H15" s="17" t="s">
        <v>19</v>
      </c>
      <c r="I15" s="9">
        <v>0</v>
      </c>
      <c r="J15" s="9">
        <f>K15-I15</f>
        <v>12</v>
      </c>
      <c r="K15" s="9">
        <v>12</v>
      </c>
    </row>
    <row r="16" spans="1:11" s="18" customFormat="1" ht="6" customHeight="1">
      <c r="A16" s="23"/>
      <c r="B16" s="24"/>
      <c r="C16" s="23"/>
      <c r="D16" s="23"/>
      <c r="E16" s="30"/>
      <c r="F16" s="31"/>
      <c r="G16" s="25"/>
      <c r="H16" s="26"/>
      <c r="I16" s="27"/>
      <c r="J16" s="27"/>
      <c r="K16" s="27"/>
    </row>
    <row r="17" spans="1:11" s="18" customFormat="1" ht="18">
      <c r="A17" s="23"/>
      <c r="B17" s="24"/>
      <c r="C17" s="23"/>
      <c r="D17" s="23"/>
      <c r="E17" s="15" t="s">
        <v>27</v>
      </c>
      <c r="F17" s="16">
        <f>K17/D15</f>
        <v>0.9069767441860465</v>
      </c>
      <c r="G17" s="25"/>
      <c r="H17" s="17" t="s">
        <v>20</v>
      </c>
      <c r="I17" s="9">
        <v>0</v>
      </c>
      <c r="J17" s="9">
        <f>K17-I17</f>
        <v>39</v>
      </c>
      <c r="K17" s="9">
        <v>39</v>
      </c>
    </row>
    <row r="18" spans="1:9" s="18" customFormat="1" ht="7.5" customHeight="1">
      <c r="A18" s="19"/>
      <c r="B18" s="10"/>
      <c r="I18" s="13"/>
    </row>
    <row r="19" spans="1:11" s="18" customFormat="1" ht="22.5" customHeight="1">
      <c r="A19" s="23" t="s">
        <v>7</v>
      </c>
      <c r="B19" s="24">
        <v>542</v>
      </c>
      <c r="C19" s="24" t="s">
        <v>17</v>
      </c>
      <c r="D19" s="23">
        <v>487</v>
      </c>
      <c r="E19" s="15" t="s">
        <v>26</v>
      </c>
      <c r="F19" s="16">
        <f>K19/D19</f>
        <v>0.4106776180698152</v>
      </c>
      <c r="G19" s="25">
        <f>(K19+K21+K23+K25)/B19</f>
        <v>0.47232472324723246</v>
      </c>
      <c r="H19" s="17" t="s">
        <v>19</v>
      </c>
      <c r="I19" s="20">
        <v>6</v>
      </c>
      <c r="J19" s="9">
        <f>K19-I19</f>
        <v>194</v>
      </c>
      <c r="K19" s="9">
        <v>200</v>
      </c>
    </row>
    <row r="20" spans="1:11" s="18" customFormat="1" ht="6" customHeight="1">
      <c r="A20" s="23"/>
      <c r="B20" s="24"/>
      <c r="C20" s="24"/>
      <c r="D20" s="23"/>
      <c r="E20" s="30"/>
      <c r="F20" s="31"/>
      <c r="G20" s="25"/>
      <c r="H20" s="26"/>
      <c r="I20" s="27"/>
      <c r="J20" s="27"/>
      <c r="K20" s="27"/>
    </row>
    <row r="21" spans="1:11" s="18" customFormat="1" ht="22.5" customHeight="1">
      <c r="A21" s="23"/>
      <c r="B21" s="24"/>
      <c r="C21" s="24"/>
      <c r="D21" s="23"/>
      <c r="E21" s="15" t="s">
        <v>27</v>
      </c>
      <c r="F21" s="16">
        <f>K21/D19</f>
        <v>0</v>
      </c>
      <c r="G21" s="25"/>
      <c r="H21" s="17" t="s">
        <v>20</v>
      </c>
      <c r="I21" s="9">
        <v>0</v>
      </c>
      <c r="J21" s="9">
        <f>K21-I21</f>
        <v>0</v>
      </c>
      <c r="K21" s="9"/>
    </row>
    <row r="22" spans="1:11" s="18" customFormat="1" ht="6" customHeight="1">
      <c r="A22" s="23"/>
      <c r="B22" s="24"/>
      <c r="C22" s="28"/>
      <c r="D22" s="29"/>
      <c r="E22" s="29"/>
      <c r="F22" s="29"/>
      <c r="G22" s="25"/>
      <c r="H22" s="29"/>
      <c r="I22" s="29"/>
      <c r="J22" s="29"/>
      <c r="K22" s="29"/>
    </row>
    <row r="23" spans="1:11" s="18" customFormat="1" ht="18">
      <c r="A23" s="23"/>
      <c r="B23" s="24"/>
      <c r="C23" s="23" t="s">
        <v>18</v>
      </c>
      <c r="D23" s="23">
        <f>B19-D19</f>
        <v>55</v>
      </c>
      <c r="E23" s="15" t="s">
        <v>26</v>
      </c>
      <c r="F23" s="16">
        <f>K23/D23</f>
        <v>0.14545454545454545</v>
      </c>
      <c r="G23" s="25"/>
      <c r="H23" s="17" t="s">
        <v>19</v>
      </c>
      <c r="I23" s="20">
        <v>1</v>
      </c>
      <c r="J23" s="9">
        <f>K23-I23</f>
        <v>7</v>
      </c>
      <c r="K23" s="9">
        <v>8</v>
      </c>
    </row>
    <row r="24" spans="1:11" s="18" customFormat="1" ht="6" customHeight="1">
      <c r="A24" s="23"/>
      <c r="B24" s="24"/>
      <c r="C24" s="23"/>
      <c r="D24" s="23"/>
      <c r="E24" s="30"/>
      <c r="F24" s="31"/>
      <c r="G24" s="25"/>
      <c r="H24" s="26"/>
      <c r="I24" s="27"/>
      <c r="J24" s="27"/>
      <c r="K24" s="27"/>
    </row>
    <row r="25" spans="1:11" s="18" customFormat="1" ht="18">
      <c r="A25" s="23"/>
      <c r="B25" s="24"/>
      <c r="C25" s="23"/>
      <c r="D25" s="23"/>
      <c r="E25" s="15" t="s">
        <v>27</v>
      </c>
      <c r="F25" s="16">
        <f>K25/D23</f>
        <v>0.8727272727272727</v>
      </c>
      <c r="G25" s="25"/>
      <c r="H25" s="17" t="s">
        <v>20</v>
      </c>
      <c r="I25" s="9">
        <v>0</v>
      </c>
      <c r="J25" s="9">
        <f>K25-I25</f>
        <v>48</v>
      </c>
      <c r="K25" s="9">
        <v>48</v>
      </c>
    </row>
    <row r="26" spans="1:9" s="18" customFormat="1" ht="7.5" customHeight="1">
      <c r="A26" s="19"/>
      <c r="B26" s="10"/>
      <c r="I26" s="13"/>
    </row>
    <row r="27" spans="1:11" s="18" customFormat="1" ht="22.5" customHeight="1">
      <c r="A27" s="23" t="s">
        <v>8</v>
      </c>
      <c r="B27" s="24">
        <v>41</v>
      </c>
      <c r="C27" s="24" t="s">
        <v>17</v>
      </c>
      <c r="D27" s="23">
        <v>35</v>
      </c>
      <c r="E27" s="15" t="s">
        <v>26</v>
      </c>
      <c r="F27" s="16">
        <f>K27/D27</f>
        <v>0.11428571428571428</v>
      </c>
      <c r="G27" s="25">
        <f>(K27+K29+K31+K33)/B27</f>
        <v>0.12195121951219512</v>
      </c>
      <c r="H27" s="17" t="s">
        <v>19</v>
      </c>
      <c r="I27" s="9">
        <v>0</v>
      </c>
      <c r="J27" s="9">
        <f>K27-I27</f>
        <v>4</v>
      </c>
      <c r="K27" s="9">
        <v>4</v>
      </c>
    </row>
    <row r="28" spans="1:11" s="18" customFormat="1" ht="6" customHeight="1">
      <c r="A28" s="23"/>
      <c r="B28" s="24"/>
      <c r="C28" s="24"/>
      <c r="D28" s="23"/>
      <c r="E28" s="30"/>
      <c r="F28" s="31"/>
      <c r="G28" s="25"/>
      <c r="H28" s="26"/>
      <c r="I28" s="27"/>
      <c r="J28" s="27"/>
      <c r="K28" s="27"/>
    </row>
    <row r="29" spans="1:11" s="18" customFormat="1" ht="22.5" customHeight="1">
      <c r="A29" s="23"/>
      <c r="B29" s="24"/>
      <c r="C29" s="24"/>
      <c r="D29" s="23"/>
      <c r="E29" s="15" t="s">
        <v>27</v>
      </c>
      <c r="F29" s="16">
        <f>K29/D27</f>
        <v>0</v>
      </c>
      <c r="G29" s="25"/>
      <c r="H29" s="17" t="s">
        <v>20</v>
      </c>
      <c r="I29" s="9">
        <v>0</v>
      </c>
      <c r="J29" s="9">
        <f>K29-I29</f>
        <v>0</v>
      </c>
      <c r="K29" s="9"/>
    </row>
    <row r="30" spans="1:11" s="18" customFormat="1" ht="6" customHeight="1">
      <c r="A30" s="23"/>
      <c r="B30" s="24"/>
      <c r="C30" s="28"/>
      <c r="D30" s="29"/>
      <c r="E30" s="29"/>
      <c r="F30" s="29"/>
      <c r="G30" s="25"/>
      <c r="H30" s="29"/>
      <c r="I30" s="29"/>
      <c r="J30" s="29"/>
      <c r="K30" s="29"/>
    </row>
    <row r="31" spans="1:11" s="18" customFormat="1" ht="18">
      <c r="A31" s="23"/>
      <c r="B31" s="24"/>
      <c r="C31" s="23" t="s">
        <v>18</v>
      </c>
      <c r="D31" s="23">
        <f>B27-D27</f>
        <v>6</v>
      </c>
      <c r="E31" s="15" t="s">
        <v>26</v>
      </c>
      <c r="F31" s="16">
        <f>K31/D31</f>
        <v>0</v>
      </c>
      <c r="G31" s="25"/>
      <c r="H31" s="17" t="s">
        <v>19</v>
      </c>
      <c r="I31" s="9">
        <v>0</v>
      </c>
      <c r="J31" s="9">
        <f>K31-I31</f>
        <v>0</v>
      </c>
      <c r="K31" s="9">
        <v>0</v>
      </c>
    </row>
    <row r="32" spans="1:11" s="18" customFormat="1" ht="6" customHeight="1">
      <c r="A32" s="23"/>
      <c r="B32" s="24"/>
      <c r="C32" s="23"/>
      <c r="D32" s="23"/>
      <c r="E32" s="30"/>
      <c r="F32" s="31"/>
      <c r="G32" s="25"/>
      <c r="H32" s="26"/>
      <c r="I32" s="27"/>
      <c r="J32" s="27"/>
      <c r="K32" s="27"/>
    </row>
    <row r="33" spans="1:11" s="18" customFormat="1" ht="18">
      <c r="A33" s="23"/>
      <c r="B33" s="24"/>
      <c r="C33" s="23"/>
      <c r="D33" s="23"/>
      <c r="E33" s="15" t="s">
        <v>27</v>
      </c>
      <c r="F33" s="16">
        <f>K33/D31</f>
        <v>0.16666666666666666</v>
      </c>
      <c r="G33" s="25"/>
      <c r="H33" s="17" t="s">
        <v>20</v>
      </c>
      <c r="I33" s="9">
        <v>0</v>
      </c>
      <c r="J33" s="9">
        <f>K33-I33</f>
        <v>1</v>
      </c>
      <c r="K33" s="9">
        <v>1</v>
      </c>
    </row>
    <row r="34" spans="1:9" s="18" customFormat="1" ht="7.5" customHeight="1">
      <c r="A34" s="19"/>
      <c r="B34" s="10"/>
      <c r="I34" s="13"/>
    </row>
    <row r="35" spans="1:11" s="18" customFormat="1" ht="22.5" customHeight="1">
      <c r="A35" s="23" t="s">
        <v>9</v>
      </c>
      <c r="B35" s="24">
        <v>47</v>
      </c>
      <c r="C35" s="24" t="s">
        <v>17</v>
      </c>
      <c r="D35" s="23">
        <v>29</v>
      </c>
      <c r="E35" s="15" t="s">
        <v>26</v>
      </c>
      <c r="F35" s="16">
        <f>K35/D35</f>
        <v>0.2413793103448276</v>
      </c>
      <c r="G35" s="25">
        <f>(K35+K37+K39+K41)/B35</f>
        <v>0.2127659574468085</v>
      </c>
      <c r="H35" s="17" t="s">
        <v>19</v>
      </c>
      <c r="I35" s="9">
        <v>0</v>
      </c>
      <c r="J35" s="9">
        <f>K35-I35</f>
        <v>7</v>
      </c>
      <c r="K35" s="9">
        <v>7</v>
      </c>
    </row>
    <row r="36" spans="1:11" s="18" customFormat="1" ht="6" customHeight="1">
      <c r="A36" s="23"/>
      <c r="B36" s="24"/>
      <c r="C36" s="24"/>
      <c r="D36" s="23"/>
      <c r="E36" s="30"/>
      <c r="F36" s="31"/>
      <c r="G36" s="25"/>
      <c r="H36" s="26"/>
      <c r="I36" s="27"/>
      <c r="J36" s="27"/>
      <c r="K36" s="27"/>
    </row>
    <row r="37" spans="1:11" s="18" customFormat="1" ht="22.5" customHeight="1">
      <c r="A37" s="23"/>
      <c r="B37" s="24"/>
      <c r="C37" s="24"/>
      <c r="D37" s="23"/>
      <c r="E37" s="15" t="s">
        <v>27</v>
      </c>
      <c r="F37" s="16">
        <f>K37/D35</f>
        <v>0</v>
      </c>
      <c r="G37" s="25"/>
      <c r="H37" s="17" t="s">
        <v>20</v>
      </c>
      <c r="I37" s="9">
        <v>0</v>
      </c>
      <c r="J37" s="9">
        <f>K37-I37</f>
        <v>0</v>
      </c>
      <c r="K37" s="9"/>
    </row>
    <row r="38" spans="1:11" s="18" customFormat="1" ht="6" customHeight="1">
      <c r="A38" s="23"/>
      <c r="B38" s="24"/>
      <c r="C38" s="28"/>
      <c r="D38" s="29"/>
      <c r="E38" s="29"/>
      <c r="F38" s="29"/>
      <c r="G38" s="25"/>
      <c r="H38" s="29"/>
      <c r="I38" s="29"/>
      <c r="J38" s="29"/>
      <c r="K38" s="29"/>
    </row>
    <row r="39" spans="1:11" s="18" customFormat="1" ht="18">
      <c r="A39" s="23"/>
      <c r="B39" s="24"/>
      <c r="C39" s="23" t="s">
        <v>18</v>
      </c>
      <c r="D39" s="23">
        <f>B35-D35</f>
        <v>18</v>
      </c>
      <c r="E39" s="15" t="s">
        <v>26</v>
      </c>
      <c r="F39" s="16">
        <f>K39/D39</f>
        <v>0.05555555555555555</v>
      </c>
      <c r="G39" s="25"/>
      <c r="H39" s="17" t="s">
        <v>19</v>
      </c>
      <c r="I39" s="9">
        <v>0</v>
      </c>
      <c r="J39" s="9">
        <f>K39-I39</f>
        <v>1</v>
      </c>
      <c r="K39" s="9">
        <v>1</v>
      </c>
    </row>
    <row r="40" spans="1:11" s="18" customFormat="1" ht="6" customHeight="1">
      <c r="A40" s="23"/>
      <c r="B40" s="24"/>
      <c r="C40" s="23"/>
      <c r="D40" s="23"/>
      <c r="E40" s="30"/>
      <c r="F40" s="31"/>
      <c r="G40" s="25"/>
      <c r="H40" s="26"/>
      <c r="I40" s="27"/>
      <c r="J40" s="27"/>
      <c r="K40" s="27"/>
    </row>
    <row r="41" spans="1:11" s="18" customFormat="1" ht="18">
      <c r="A41" s="23"/>
      <c r="B41" s="24"/>
      <c r="C41" s="23"/>
      <c r="D41" s="23"/>
      <c r="E41" s="15" t="s">
        <v>27</v>
      </c>
      <c r="F41" s="16">
        <f>K41/D39</f>
        <v>0.1111111111111111</v>
      </c>
      <c r="G41" s="25"/>
      <c r="H41" s="17" t="s">
        <v>20</v>
      </c>
      <c r="I41" s="9">
        <v>0</v>
      </c>
      <c r="J41" s="9">
        <f>K41-I41</f>
        <v>2</v>
      </c>
      <c r="K41" s="9">
        <v>2</v>
      </c>
    </row>
    <row r="42" spans="1:9" s="18" customFormat="1" ht="7.5" customHeight="1">
      <c r="A42" s="19"/>
      <c r="B42" s="10"/>
      <c r="I42" s="13"/>
    </row>
    <row r="43" spans="1:11" s="18" customFormat="1" ht="22.5" customHeight="1">
      <c r="A43" s="23" t="s">
        <v>10</v>
      </c>
      <c r="B43" s="24">
        <v>78</v>
      </c>
      <c r="C43" s="24" t="s">
        <v>17</v>
      </c>
      <c r="D43" s="23">
        <v>69</v>
      </c>
      <c r="E43" s="15" t="s">
        <v>26</v>
      </c>
      <c r="F43" s="16">
        <f>K43/D43</f>
        <v>0.8695652173913043</v>
      </c>
      <c r="G43" s="25">
        <f>(K43+K45+K47+K49)/B43</f>
        <v>0.8461538461538461</v>
      </c>
      <c r="H43" s="17" t="s">
        <v>19</v>
      </c>
      <c r="I43" s="9">
        <v>0</v>
      </c>
      <c r="J43" s="9">
        <f>K43-I43</f>
        <v>60</v>
      </c>
      <c r="K43" s="9">
        <v>60</v>
      </c>
    </row>
    <row r="44" spans="1:11" s="18" customFormat="1" ht="6" customHeight="1">
      <c r="A44" s="23"/>
      <c r="B44" s="24"/>
      <c r="C44" s="24"/>
      <c r="D44" s="23"/>
      <c r="E44" s="30"/>
      <c r="F44" s="31"/>
      <c r="G44" s="25"/>
      <c r="H44" s="26"/>
      <c r="I44" s="27"/>
      <c r="J44" s="27"/>
      <c r="K44" s="27"/>
    </row>
    <row r="45" spans="1:11" s="18" customFormat="1" ht="22.5" customHeight="1">
      <c r="A45" s="23"/>
      <c r="B45" s="24"/>
      <c r="C45" s="24"/>
      <c r="D45" s="23"/>
      <c r="E45" s="15" t="s">
        <v>27</v>
      </c>
      <c r="F45" s="16">
        <f>K45/D43</f>
        <v>0</v>
      </c>
      <c r="G45" s="25"/>
      <c r="H45" s="17" t="s">
        <v>20</v>
      </c>
      <c r="I45" s="9">
        <v>0</v>
      </c>
      <c r="J45" s="9">
        <f>K45-I45</f>
        <v>0</v>
      </c>
      <c r="K45" s="9"/>
    </row>
    <row r="46" spans="1:11" s="18" customFormat="1" ht="6" customHeight="1">
      <c r="A46" s="23"/>
      <c r="B46" s="24"/>
      <c r="C46" s="28"/>
      <c r="D46" s="29"/>
      <c r="E46" s="29"/>
      <c r="F46" s="29"/>
      <c r="G46" s="25"/>
      <c r="H46" s="29"/>
      <c r="I46" s="29"/>
      <c r="J46" s="29"/>
      <c r="K46" s="29"/>
    </row>
    <row r="47" spans="1:11" s="18" customFormat="1" ht="18">
      <c r="A47" s="23"/>
      <c r="B47" s="24"/>
      <c r="C47" s="23" t="s">
        <v>18</v>
      </c>
      <c r="D47" s="23">
        <f>B43-D43</f>
        <v>9</v>
      </c>
      <c r="E47" s="15" t="s">
        <v>26</v>
      </c>
      <c r="F47" s="16">
        <f>K47/D47</f>
        <v>0.5555555555555556</v>
      </c>
      <c r="G47" s="25"/>
      <c r="H47" s="17" t="s">
        <v>19</v>
      </c>
      <c r="I47" s="9">
        <v>0</v>
      </c>
      <c r="J47" s="9">
        <f>K47-I47</f>
        <v>5</v>
      </c>
      <c r="K47" s="9">
        <v>5</v>
      </c>
    </row>
    <row r="48" spans="1:11" s="18" customFormat="1" ht="6" customHeight="1">
      <c r="A48" s="23"/>
      <c r="B48" s="24"/>
      <c r="C48" s="23"/>
      <c r="D48" s="23"/>
      <c r="E48" s="30"/>
      <c r="F48" s="31"/>
      <c r="G48" s="25"/>
      <c r="H48" s="26"/>
      <c r="I48" s="27"/>
      <c r="J48" s="27"/>
      <c r="K48" s="27"/>
    </row>
    <row r="49" spans="1:11" s="18" customFormat="1" ht="18">
      <c r="A49" s="23"/>
      <c r="B49" s="24"/>
      <c r="C49" s="23"/>
      <c r="D49" s="23"/>
      <c r="E49" s="15" t="s">
        <v>27</v>
      </c>
      <c r="F49" s="16">
        <f>K49/D47</f>
        <v>0.1111111111111111</v>
      </c>
      <c r="G49" s="25"/>
      <c r="H49" s="17" t="s">
        <v>20</v>
      </c>
      <c r="I49" s="9">
        <v>0</v>
      </c>
      <c r="J49" s="9">
        <f>K49-I49</f>
        <v>1</v>
      </c>
      <c r="K49" s="9">
        <v>1</v>
      </c>
    </row>
    <row r="50" spans="1:9" s="18" customFormat="1" ht="7.5" customHeight="1">
      <c r="A50" s="19"/>
      <c r="B50" s="10"/>
      <c r="I50" s="13"/>
    </row>
    <row r="51" spans="1:11" s="18" customFormat="1" ht="22.5" customHeight="1">
      <c r="A51" s="23" t="s">
        <v>11</v>
      </c>
      <c r="B51" s="24">
        <v>125</v>
      </c>
      <c r="C51" s="24" t="s">
        <v>17</v>
      </c>
      <c r="D51" s="23">
        <v>94</v>
      </c>
      <c r="E51" s="15" t="s">
        <v>26</v>
      </c>
      <c r="F51" s="16">
        <f>K51/D51</f>
        <v>0.10638297872340426</v>
      </c>
      <c r="G51" s="25">
        <f>(K51+K53+K55+K57)/B51</f>
        <v>0.088</v>
      </c>
      <c r="H51" s="17" t="s">
        <v>19</v>
      </c>
      <c r="I51" s="9">
        <v>0</v>
      </c>
      <c r="J51" s="9">
        <f>K51-I51</f>
        <v>10</v>
      </c>
      <c r="K51" s="9">
        <v>10</v>
      </c>
    </row>
    <row r="52" spans="1:11" s="18" customFormat="1" ht="6" customHeight="1">
      <c r="A52" s="23"/>
      <c r="B52" s="24"/>
      <c r="C52" s="24"/>
      <c r="D52" s="23"/>
      <c r="E52" s="30"/>
      <c r="F52" s="31"/>
      <c r="G52" s="25"/>
      <c r="H52" s="26"/>
      <c r="I52" s="27"/>
      <c r="J52" s="27"/>
      <c r="K52" s="27"/>
    </row>
    <row r="53" spans="1:11" s="18" customFormat="1" ht="22.5" customHeight="1">
      <c r="A53" s="23"/>
      <c r="B53" s="24"/>
      <c r="C53" s="24"/>
      <c r="D53" s="23"/>
      <c r="E53" s="15" t="s">
        <v>27</v>
      </c>
      <c r="F53" s="16">
        <f>K53/D51</f>
        <v>0</v>
      </c>
      <c r="G53" s="25"/>
      <c r="H53" s="17" t="s">
        <v>20</v>
      </c>
      <c r="I53" s="9">
        <v>0</v>
      </c>
      <c r="J53" s="9">
        <f>K53-I53</f>
        <v>0</v>
      </c>
      <c r="K53" s="9"/>
    </row>
    <row r="54" spans="1:11" s="18" customFormat="1" ht="6" customHeight="1">
      <c r="A54" s="23"/>
      <c r="B54" s="24"/>
      <c r="C54" s="28"/>
      <c r="D54" s="29"/>
      <c r="E54" s="29"/>
      <c r="F54" s="29"/>
      <c r="G54" s="25"/>
      <c r="H54" s="29"/>
      <c r="I54" s="29"/>
      <c r="J54" s="29"/>
      <c r="K54" s="29"/>
    </row>
    <row r="55" spans="1:11" s="18" customFormat="1" ht="18">
      <c r="A55" s="23"/>
      <c r="B55" s="24"/>
      <c r="C55" s="23" t="s">
        <v>18</v>
      </c>
      <c r="D55" s="23">
        <f>B51-D51</f>
        <v>31</v>
      </c>
      <c r="E55" s="15" t="s">
        <v>26</v>
      </c>
      <c r="F55" s="16">
        <f>K55/D55</f>
        <v>0</v>
      </c>
      <c r="G55" s="25"/>
      <c r="H55" s="17" t="s">
        <v>19</v>
      </c>
      <c r="I55" s="9">
        <v>0</v>
      </c>
      <c r="J55" s="9">
        <f>K55-I55</f>
        <v>0</v>
      </c>
      <c r="K55" s="9">
        <v>0</v>
      </c>
    </row>
    <row r="56" spans="1:11" s="18" customFormat="1" ht="6" customHeight="1">
      <c r="A56" s="23"/>
      <c r="B56" s="24"/>
      <c r="C56" s="23"/>
      <c r="D56" s="23"/>
      <c r="E56" s="30"/>
      <c r="F56" s="31"/>
      <c r="G56" s="25"/>
      <c r="H56" s="26"/>
      <c r="I56" s="27"/>
      <c r="J56" s="27"/>
      <c r="K56" s="27"/>
    </row>
    <row r="57" spans="1:11" s="18" customFormat="1" ht="18">
      <c r="A57" s="23"/>
      <c r="B57" s="24"/>
      <c r="C57" s="23"/>
      <c r="D57" s="23"/>
      <c r="E57" s="15" t="s">
        <v>27</v>
      </c>
      <c r="F57" s="16">
        <f>K57/D55</f>
        <v>0.03225806451612903</v>
      </c>
      <c r="G57" s="25"/>
      <c r="H57" s="17" t="s">
        <v>20</v>
      </c>
      <c r="I57" s="9">
        <v>0</v>
      </c>
      <c r="J57" s="9">
        <f>K57-I57</f>
        <v>1</v>
      </c>
      <c r="K57" s="9">
        <v>1</v>
      </c>
    </row>
    <row r="58" spans="1:9" s="18" customFormat="1" ht="7.5" customHeight="1">
      <c r="A58" s="19"/>
      <c r="B58" s="10"/>
      <c r="I58" s="13"/>
    </row>
    <row r="59" spans="1:11" s="18" customFormat="1" ht="22.5" customHeight="1">
      <c r="A59" s="23" t="s">
        <v>12</v>
      </c>
      <c r="B59" s="24">
        <v>61</v>
      </c>
      <c r="C59" s="24" t="s">
        <v>17</v>
      </c>
      <c r="D59" s="23">
        <v>48</v>
      </c>
      <c r="E59" s="15" t="s">
        <v>26</v>
      </c>
      <c r="F59" s="16">
        <f>K59/D59</f>
        <v>0.10416666666666667</v>
      </c>
      <c r="G59" s="25">
        <f>(K59+K61+K63+K65)/B59</f>
        <v>0.11475409836065574</v>
      </c>
      <c r="H59" s="17" t="s">
        <v>19</v>
      </c>
      <c r="I59" s="9">
        <v>0</v>
      </c>
      <c r="J59" s="9">
        <f>K59-I59</f>
        <v>5</v>
      </c>
      <c r="K59" s="9">
        <v>5</v>
      </c>
    </row>
    <row r="60" spans="1:11" s="18" customFormat="1" ht="6" customHeight="1">
      <c r="A60" s="23"/>
      <c r="B60" s="24"/>
      <c r="C60" s="24"/>
      <c r="D60" s="23"/>
      <c r="E60" s="30"/>
      <c r="F60" s="31"/>
      <c r="G60" s="25"/>
      <c r="H60" s="26"/>
      <c r="I60" s="27"/>
      <c r="J60" s="27"/>
      <c r="K60" s="27"/>
    </row>
    <row r="61" spans="1:11" s="18" customFormat="1" ht="22.5" customHeight="1">
      <c r="A61" s="23"/>
      <c r="B61" s="24"/>
      <c r="C61" s="24"/>
      <c r="D61" s="23"/>
      <c r="E61" s="15" t="s">
        <v>27</v>
      </c>
      <c r="F61" s="16">
        <f>K61/D59</f>
        <v>0</v>
      </c>
      <c r="G61" s="25"/>
      <c r="H61" s="17" t="s">
        <v>20</v>
      </c>
      <c r="I61" s="9">
        <v>0</v>
      </c>
      <c r="J61" s="9">
        <f>K61-I61</f>
        <v>0</v>
      </c>
      <c r="K61" s="9"/>
    </row>
    <row r="62" spans="1:11" s="18" customFormat="1" ht="6" customHeight="1">
      <c r="A62" s="23"/>
      <c r="B62" s="24"/>
      <c r="C62" s="28"/>
      <c r="D62" s="29"/>
      <c r="E62" s="29"/>
      <c r="F62" s="29"/>
      <c r="G62" s="25"/>
      <c r="H62" s="29"/>
      <c r="I62" s="29"/>
      <c r="J62" s="29"/>
      <c r="K62" s="29"/>
    </row>
    <row r="63" spans="1:11" s="18" customFormat="1" ht="18">
      <c r="A63" s="23"/>
      <c r="B63" s="24"/>
      <c r="C63" s="23" t="s">
        <v>18</v>
      </c>
      <c r="D63" s="23">
        <f>B59-D59</f>
        <v>13</v>
      </c>
      <c r="E63" s="15" t="s">
        <v>26</v>
      </c>
      <c r="F63" s="16">
        <f>K63/D63</f>
        <v>0.07692307692307693</v>
      </c>
      <c r="G63" s="25"/>
      <c r="H63" s="17" t="s">
        <v>19</v>
      </c>
      <c r="I63" s="9">
        <v>0</v>
      </c>
      <c r="J63" s="9">
        <f>K63-I63</f>
        <v>1</v>
      </c>
      <c r="K63" s="9">
        <v>1</v>
      </c>
    </row>
    <row r="64" spans="1:11" s="18" customFormat="1" ht="6" customHeight="1">
      <c r="A64" s="23"/>
      <c r="B64" s="24"/>
      <c r="C64" s="23"/>
      <c r="D64" s="23"/>
      <c r="E64" s="30"/>
      <c r="F64" s="31"/>
      <c r="G64" s="25"/>
      <c r="H64" s="26"/>
      <c r="I64" s="27"/>
      <c r="J64" s="27"/>
      <c r="K64" s="27"/>
    </row>
    <row r="65" spans="1:11" s="18" customFormat="1" ht="18">
      <c r="A65" s="23"/>
      <c r="B65" s="24"/>
      <c r="C65" s="23"/>
      <c r="D65" s="23"/>
      <c r="E65" s="15" t="s">
        <v>27</v>
      </c>
      <c r="F65" s="16">
        <f>K65/D63</f>
        <v>0.07692307692307693</v>
      </c>
      <c r="G65" s="25"/>
      <c r="H65" s="17" t="s">
        <v>20</v>
      </c>
      <c r="I65" s="9">
        <v>0</v>
      </c>
      <c r="J65" s="9">
        <f>K65-I65</f>
        <v>1</v>
      </c>
      <c r="K65" s="9">
        <v>1</v>
      </c>
    </row>
    <row r="66" spans="1:9" s="18" customFormat="1" ht="7.5" customHeight="1">
      <c r="A66" s="19"/>
      <c r="B66" s="10"/>
      <c r="I66" s="13"/>
    </row>
    <row r="67" spans="1:11" s="18" customFormat="1" ht="22.5" customHeight="1">
      <c r="A67" s="23" t="s">
        <v>13</v>
      </c>
      <c r="B67" s="24">
        <v>246</v>
      </c>
      <c r="C67" s="24" t="s">
        <v>17</v>
      </c>
      <c r="D67" s="23">
        <v>139</v>
      </c>
      <c r="E67" s="15" t="s">
        <v>26</v>
      </c>
      <c r="F67" s="16">
        <f>K67/D67</f>
        <v>0.5611510791366906</v>
      </c>
      <c r="G67" s="25">
        <f>(K67+K69+K71+K73)/B67</f>
        <v>0.3902439024390244</v>
      </c>
      <c r="H67" s="17" t="s">
        <v>19</v>
      </c>
      <c r="I67" s="20">
        <v>2</v>
      </c>
      <c r="J67" s="9">
        <f>K67-I67</f>
        <v>76</v>
      </c>
      <c r="K67" s="9">
        <v>78</v>
      </c>
    </row>
    <row r="68" spans="1:11" s="18" customFormat="1" ht="6" customHeight="1">
      <c r="A68" s="23"/>
      <c r="B68" s="24"/>
      <c r="C68" s="24"/>
      <c r="D68" s="23"/>
      <c r="E68" s="30"/>
      <c r="F68" s="31"/>
      <c r="G68" s="25"/>
      <c r="H68" s="26"/>
      <c r="I68" s="27"/>
      <c r="J68" s="27"/>
      <c r="K68" s="27"/>
    </row>
    <row r="69" spans="1:11" s="18" customFormat="1" ht="22.5" customHeight="1">
      <c r="A69" s="23"/>
      <c r="B69" s="24"/>
      <c r="C69" s="24"/>
      <c r="D69" s="23"/>
      <c r="E69" s="15" t="s">
        <v>27</v>
      </c>
      <c r="F69" s="16">
        <f>K69/D67</f>
        <v>0</v>
      </c>
      <c r="G69" s="25"/>
      <c r="H69" s="17" t="s">
        <v>20</v>
      </c>
      <c r="I69" s="9">
        <v>0</v>
      </c>
      <c r="J69" s="9">
        <f>K69-I69</f>
        <v>0</v>
      </c>
      <c r="K69" s="9"/>
    </row>
    <row r="70" spans="1:11" s="18" customFormat="1" ht="6" customHeight="1">
      <c r="A70" s="23"/>
      <c r="B70" s="24"/>
      <c r="C70" s="28"/>
      <c r="D70" s="29"/>
      <c r="E70" s="29"/>
      <c r="F70" s="29"/>
      <c r="G70" s="25"/>
      <c r="H70" s="29"/>
      <c r="I70" s="29"/>
      <c r="J70" s="29"/>
      <c r="K70" s="29"/>
    </row>
    <row r="71" spans="1:11" s="18" customFormat="1" ht="18">
      <c r="A71" s="23"/>
      <c r="B71" s="24"/>
      <c r="C71" s="23" t="s">
        <v>18</v>
      </c>
      <c r="D71" s="23">
        <f>B67-D67</f>
        <v>107</v>
      </c>
      <c r="E71" s="15" t="s">
        <v>26</v>
      </c>
      <c r="F71" s="16">
        <f>K71/D71</f>
        <v>0.056074766355140186</v>
      </c>
      <c r="G71" s="25"/>
      <c r="H71" s="17" t="s">
        <v>19</v>
      </c>
      <c r="I71" s="9">
        <v>0</v>
      </c>
      <c r="J71" s="9">
        <f>K71-I71</f>
        <v>6</v>
      </c>
      <c r="K71" s="9">
        <v>6</v>
      </c>
    </row>
    <row r="72" spans="1:11" s="18" customFormat="1" ht="6" customHeight="1">
      <c r="A72" s="23"/>
      <c r="B72" s="24"/>
      <c r="C72" s="23"/>
      <c r="D72" s="23"/>
      <c r="E72" s="30"/>
      <c r="F72" s="31"/>
      <c r="G72" s="25"/>
      <c r="H72" s="26"/>
      <c r="I72" s="27"/>
      <c r="J72" s="27"/>
      <c r="K72" s="27"/>
    </row>
    <row r="73" spans="1:11" s="18" customFormat="1" ht="18">
      <c r="A73" s="23"/>
      <c r="B73" s="24"/>
      <c r="C73" s="23"/>
      <c r="D73" s="23"/>
      <c r="E73" s="15" t="s">
        <v>27</v>
      </c>
      <c r="F73" s="16">
        <f>K73/D71</f>
        <v>0.11214953271028037</v>
      </c>
      <c r="G73" s="25"/>
      <c r="H73" s="17" t="s">
        <v>20</v>
      </c>
      <c r="I73" s="9">
        <v>0</v>
      </c>
      <c r="J73" s="9">
        <f>K73-I73</f>
        <v>12</v>
      </c>
      <c r="K73" s="9">
        <v>12</v>
      </c>
    </row>
    <row r="74" spans="1:9" s="18" customFormat="1" ht="7.5" customHeight="1">
      <c r="A74" s="19"/>
      <c r="B74" s="10"/>
      <c r="I74" s="13"/>
    </row>
    <row r="75" spans="1:11" s="18" customFormat="1" ht="22.5" customHeight="1">
      <c r="A75" s="23" t="s">
        <v>21</v>
      </c>
      <c r="B75" s="24">
        <v>389</v>
      </c>
      <c r="C75" s="24" t="s">
        <v>17</v>
      </c>
      <c r="D75" s="23">
        <v>206</v>
      </c>
      <c r="E75" s="15" t="s">
        <v>26</v>
      </c>
      <c r="F75" s="16">
        <f>K75/D75</f>
        <v>0.12135922330097088</v>
      </c>
      <c r="G75" s="25">
        <f>(K75+K77+K79+K81)/B75</f>
        <v>0.3676092544987147</v>
      </c>
      <c r="H75" s="17" t="s">
        <v>19</v>
      </c>
      <c r="I75" s="9">
        <v>0</v>
      </c>
      <c r="J75" s="9">
        <f>K75-I75</f>
        <v>25</v>
      </c>
      <c r="K75" s="9">
        <v>25</v>
      </c>
    </row>
    <row r="76" spans="1:11" s="18" customFormat="1" ht="6" customHeight="1">
      <c r="A76" s="23"/>
      <c r="B76" s="24"/>
      <c r="C76" s="24"/>
      <c r="D76" s="23"/>
      <c r="E76" s="30"/>
      <c r="F76" s="31"/>
      <c r="G76" s="25"/>
      <c r="H76" s="26"/>
      <c r="I76" s="27"/>
      <c r="J76" s="27"/>
      <c r="K76" s="27"/>
    </row>
    <row r="77" spans="1:11" s="18" customFormat="1" ht="22.5" customHeight="1">
      <c r="A77" s="23"/>
      <c r="B77" s="24"/>
      <c r="C77" s="24"/>
      <c r="D77" s="23"/>
      <c r="E77" s="15" t="s">
        <v>27</v>
      </c>
      <c r="F77" s="16">
        <f>K77/D75</f>
        <v>0</v>
      </c>
      <c r="G77" s="25"/>
      <c r="H77" s="17" t="s">
        <v>20</v>
      </c>
      <c r="I77" s="9">
        <v>0</v>
      </c>
      <c r="J77" s="9">
        <f>K77-I77</f>
        <v>0</v>
      </c>
      <c r="K77" s="9"/>
    </row>
    <row r="78" spans="1:11" s="18" customFormat="1" ht="6" customHeight="1">
      <c r="A78" s="23"/>
      <c r="B78" s="24"/>
      <c r="C78" s="28"/>
      <c r="D78" s="29"/>
      <c r="E78" s="29"/>
      <c r="F78" s="29"/>
      <c r="G78" s="25"/>
      <c r="H78" s="29"/>
      <c r="I78" s="29"/>
      <c r="J78" s="29"/>
      <c r="K78" s="29"/>
    </row>
    <row r="79" spans="1:11" s="18" customFormat="1" ht="18">
      <c r="A79" s="23"/>
      <c r="B79" s="24"/>
      <c r="C79" s="23" t="s">
        <v>18</v>
      </c>
      <c r="D79" s="23">
        <f>B75-D75</f>
        <v>183</v>
      </c>
      <c r="E79" s="15" t="s">
        <v>26</v>
      </c>
      <c r="F79" s="16">
        <f>K79/D79</f>
        <v>0.09289617486338798</v>
      </c>
      <c r="G79" s="25"/>
      <c r="H79" s="17" t="s">
        <v>19</v>
      </c>
      <c r="I79" s="20">
        <v>1</v>
      </c>
      <c r="J79" s="9">
        <f>K79-I79</f>
        <v>16</v>
      </c>
      <c r="K79" s="9">
        <v>17</v>
      </c>
    </row>
    <row r="80" spans="1:11" s="18" customFormat="1" ht="6" customHeight="1">
      <c r="A80" s="23"/>
      <c r="B80" s="24"/>
      <c r="C80" s="23"/>
      <c r="D80" s="23"/>
      <c r="E80" s="30"/>
      <c r="F80" s="31"/>
      <c r="G80" s="25"/>
      <c r="H80" s="26"/>
      <c r="I80" s="27"/>
      <c r="J80" s="27"/>
      <c r="K80" s="27"/>
    </row>
    <row r="81" spans="1:11" s="18" customFormat="1" ht="18">
      <c r="A81" s="23"/>
      <c r="B81" s="24"/>
      <c r="C81" s="23"/>
      <c r="D81" s="23"/>
      <c r="E81" s="15" t="s">
        <v>27</v>
      </c>
      <c r="F81" s="16">
        <f>K81/D79</f>
        <v>0.5519125683060109</v>
      </c>
      <c r="G81" s="25"/>
      <c r="H81" s="17" t="s">
        <v>20</v>
      </c>
      <c r="I81" s="9">
        <v>0</v>
      </c>
      <c r="J81" s="9">
        <f>K81-I81</f>
        <v>101</v>
      </c>
      <c r="K81" s="9">
        <v>101</v>
      </c>
    </row>
    <row r="82" spans="1:9" s="18" customFormat="1" ht="7.5" customHeight="1">
      <c r="A82" s="19"/>
      <c r="B82" s="10"/>
      <c r="I82" s="13"/>
    </row>
    <row r="83" spans="1:11" s="18" customFormat="1" ht="22.5" customHeight="1">
      <c r="A83" s="23" t="s">
        <v>15</v>
      </c>
      <c r="B83" s="24">
        <v>163</v>
      </c>
      <c r="C83" s="24" t="s">
        <v>17</v>
      </c>
      <c r="D83" s="23">
        <v>125</v>
      </c>
      <c r="E83" s="15" t="s">
        <v>26</v>
      </c>
      <c r="F83" s="16">
        <f>K83/D83</f>
        <v>0.544</v>
      </c>
      <c r="G83" s="25">
        <f>(K83+K85+K87+K89)/B83</f>
        <v>0.4785276073619632</v>
      </c>
      <c r="H83" s="17" t="s">
        <v>19</v>
      </c>
      <c r="I83" s="20">
        <v>2</v>
      </c>
      <c r="J83" s="9">
        <f>K83-I83</f>
        <v>66</v>
      </c>
      <c r="K83" s="9">
        <v>68</v>
      </c>
    </row>
    <row r="84" spans="1:11" s="18" customFormat="1" ht="6" customHeight="1">
      <c r="A84" s="23"/>
      <c r="B84" s="24"/>
      <c r="C84" s="24"/>
      <c r="D84" s="23"/>
      <c r="E84" s="30"/>
      <c r="F84" s="31"/>
      <c r="G84" s="25"/>
      <c r="H84" s="26"/>
      <c r="I84" s="27"/>
      <c r="J84" s="27"/>
      <c r="K84" s="27"/>
    </row>
    <row r="85" spans="1:11" s="18" customFormat="1" ht="22.5" customHeight="1">
      <c r="A85" s="23"/>
      <c r="B85" s="24"/>
      <c r="C85" s="24"/>
      <c r="D85" s="23"/>
      <c r="E85" s="15" t="s">
        <v>27</v>
      </c>
      <c r="F85" s="16">
        <f>K85/D83</f>
        <v>0</v>
      </c>
      <c r="G85" s="25"/>
      <c r="H85" s="17" t="s">
        <v>20</v>
      </c>
      <c r="I85" s="9">
        <v>0</v>
      </c>
      <c r="J85" s="9">
        <f>K85-I85</f>
        <v>0</v>
      </c>
      <c r="K85" s="9"/>
    </row>
    <row r="86" spans="1:11" s="18" customFormat="1" ht="6" customHeight="1">
      <c r="A86" s="23"/>
      <c r="B86" s="24"/>
      <c r="C86" s="28"/>
      <c r="D86" s="29"/>
      <c r="E86" s="29"/>
      <c r="F86" s="29"/>
      <c r="G86" s="25"/>
      <c r="H86" s="29"/>
      <c r="I86" s="29"/>
      <c r="J86" s="29"/>
      <c r="K86" s="29"/>
    </row>
    <row r="87" spans="1:11" s="18" customFormat="1" ht="18">
      <c r="A87" s="23"/>
      <c r="B87" s="24"/>
      <c r="C87" s="23" t="s">
        <v>18</v>
      </c>
      <c r="D87" s="23">
        <f>B83-D83</f>
        <v>38</v>
      </c>
      <c r="E87" s="15" t="s">
        <v>26</v>
      </c>
      <c r="F87" s="16">
        <f>K87/D87</f>
        <v>0.21052631578947367</v>
      </c>
      <c r="G87" s="25"/>
      <c r="H87" s="17" t="s">
        <v>19</v>
      </c>
      <c r="I87" s="9">
        <v>0</v>
      </c>
      <c r="J87" s="9">
        <f>K87-I87</f>
        <v>8</v>
      </c>
      <c r="K87" s="9">
        <v>8</v>
      </c>
    </row>
    <row r="88" spans="1:11" s="18" customFormat="1" ht="6" customHeight="1">
      <c r="A88" s="23"/>
      <c r="B88" s="24"/>
      <c r="C88" s="23"/>
      <c r="D88" s="23"/>
      <c r="E88" s="30"/>
      <c r="F88" s="31"/>
      <c r="G88" s="25"/>
      <c r="H88" s="26"/>
      <c r="I88" s="27"/>
      <c r="J88" s="27"/>
      <c r="K88" s="27"/>
    </row>
    <row r="89" spans="1:11" s="18" customFormat="1" ht="18">
      <c r="A89" s="23"/>
      <c r="B89" s="24"/>
      <c r="C89" s="23"/>
      <c r="D89" s="23"/>
      <c r="E89" s="15" t="s">
        <v>27</v>
      </c>
      <c r="F89" s="16">
        <f>K89/D87</f>
        <v>0.05263157894736842</v>
      </c>
      <c r="G89" s="25"/>
      <c r="H89" s="17" t="s">
        <v>20</v>
      </c>
      <c r="I89" s="9">
        <v>0</v>
      </c>
      <c r="J89" s="9">
        <f>K89-I89</f>
        <v>2</v>
      </c>
      <c r="K89" s="9">
        <v>2</v>
      </c>
    </row>
    <row r="90" spans="1:9" s="18" customFormat="1" ht="7.5" customHeight="1">
      <c r="A90" s="19"/>
      <c r="B90" s="10"/>
      <c r="I90" s="13"/>
    </row>
    <row r="91" spans="1:11" s="18" customFormat="1" ht="22.5" customHeight="1">
      <c r="A91" s="23" t="s">
        <v>16</v>
      </c>
      <c r="B91" s="24">
        <v>419</v>
      </c>
      <c r="C91" s="24" t="s">
        <v>17</v>
      </c>
      <c r="D91" s="23">
        <v>265</v>
      </c>
      <c r="E91" s="15" t="s">
        <v>26</v>
      </c>
      <c r="F91" s="16">
        <f>K91/D91</f>
        <v>0.03773584905660377</v>
      </c>
      <c r="G91" s="25">
        <f>(K91+K93+K95+K97)/B91</f>
        <v>0.19331742243436753</v>
      </c>
      <c r="H91" s="17" t="s">
        <v>19</v>
      </c>
      <c r="I91" s="9">
        <v>0</v>
      </c>
      <c r="J91" s="9">
        <f>K91-I91</f>
        <v>10</v>
      </c>
      <c r="K91" s="9">
        <v>10</v>
      </c>
    </row>
    <row r="92" spans="1:11" s="18" customFormat="1" ht="6" customHeight="1">
      <c r="A92" s="23"/>
      <c r="B92" s="24"/>
      <c r="C92" s="24"/>
      <c r="D92" s="23"/>
      <c r="E92" s="30"/>
      <c r="F92" s="31"/>
      <c r="G92" s="25"/>
      <c r="H92" s="26"/>
      <c r="I92" s="27"/>
      <c r="J92" s="27"/>
      <c r="K92" s="27"/>
    </row>
    <row r="93" spans="1:11" s="18" customFormat="1" ht="22.5" customHeight="1">
      <c r="A93" s="23"/>
      <c r="B93" s="24"/>
      <c r="C93" s="24"/>
      <c r="D93" s="23"/>
      <c r="E93" s="15" t="s">
        <v>27</v>
      </c>
      <c r="F93" s="16">
        <f>K93/D91</f>
        <v>0</v>
      </c>
      <c r="G93" s="25"/>
      <c r="H93" s="17" t="s">
        <v>20</v>
      </c>
      <c r="I93" s="9">
        <v>0</v>
      </c>
      <c r="J93" s="9">
        <f>K93-I93</f>
        <v>0</v>
      </c>
      <c r="K93" s="9"/>
    </row>
    <row r="94" spans="1:11" s="18" customFormat="1" ht="6" customHeight="1">
      <c r="A94" s="23"/>
      <c r="B94" s="24"/>
      <c r="C94" s="28"/>
      <c r="D94" s="29"/>
      <c r="E94" s="29"/>
      <c r="F94" s="29"/>
      <c r="G94" s="25"/>
      <c r="H94" s="29"/>
      <c r="I94" s="29"/>
      <c r="J94" s="29"/>
      <c r="K94" s="29"/>
    </row>
    <row r="95" spans="1:11" s="18" customFormat="1" ht="18">
      <c r="A95" s="23"/>
      <c r="B95" s="24"/>
      <c r="C95" s="23" t="s">
        <v>18</v>
      </c>
      <c r="D95" s="23">
        <f>B91-D91</f>
        <v>154</v>
      </c>
      <c r="E95" s="15" t="s">
        <v>26</v>
      </c>
      <c r="F95" s="16">
        <f>K95/D95</f>
        <v>0.05194805194805195</v>
      </c>
      <c r="G95" s="25"/>
      <c r="H95" s="17" t="s">
        <v>19</v>
      </c>
      <c r="I95" s="9">
        <v>0</v>
      </c>
      <c r="J95" s="9">
        <f>K95-I95</f>
        <v>8</v>
      </c>
      <c r="K95" s="9">
        <v>8</v>
      </c>
    </row>
    <row r="96" spans="1:11" s="18" customFormat="1" ht="6" customHeight="1">
      <c r="A96" s="23"/>
      <c r="B96" s="24"/>
      <c r="C96" s="23"/>
      <c r="D96" s="23"/>
      <c r="E96" s="30"/>
      <c r="F96" s="31"/>
      <c r="G96" s="25"/>
      <c r="H96" s="26"/>
      <c r="I96" s="27"/>
      <c r="J96" s="27"/>
      <c r="K96" s="27"/>
    </row>
    <row r="97" spans="1:11" s="18" customFormat="1" ht="18">
      <c r="A97" s="23"/>
      <c r="B97" s="24"/>
      <c r="C97" s="23"/>
      <c r="D97" s="23"/>
      <c r="E97" s="15" t="s">
        <v>27</v>
      </c>
      <c r="F97" s="16">
        <f>K97/D95</f>
        <v>0.4090909090909091</v>
      </c>
      <c r="G97" s="25"/>
      <c r="H97" s="17" t="s">
        <v>20</v>
      </c>
      <c r="I97" s="9">
        <v>0</v>
      </c>
      <c r="J97" s="9">
        <f>K97-I97</f>
        <v>63</v>
      </c>
      <c r="K97" s="9">
        <v>63</v>
      </c>
    </row>
    <row r="98" spans="1:9" s="18" customFormat="1" ht="7.5" customHeight="1">
      <c r="A98" s="19"/>
      <c r="B98" s="10"/>
      <c r="I98" s="13"/>
    </row>
    <row r="99" spans="1:11" s="14" customFormat="1" ht="26.25" customHeight="1">
      <c r="A99" s="23" t="s">
        <v>14</v>
      </c>
      <c r="B99" s="24">
        <v>319</v>
      </c>
      <c r="C99" s="24" t="s">
        <v>17</v>
      </c>
      <c r="D99" s="23">
        <v>319</v>
      </c>
      <c r="E99" s="15" t="s">
        <v>26</v>
      </c>
      <c r="F99" s="16">
        <f>K99/D99</f>
        <v>0.09717868338557993</v>
      </c>
      <c r="H99" s="4" t="s">
        <v>19</v>
      </c>
      <c r="I99" s="20">
        <v>1</v>
      </c>
      <c r="J99" s="9">
        <f>K99-I99</f>
        <v>30</v>
      </c>
      <c r="K99" s="9">
        <v>31</v>
      </c>
    </row>
    <row r="100" spans="1:11" s="14" customFormat="1" ht="6" customHeight="1">
      <c r="A100" s="23"/>
      <c r="B100" s="24"/>
      <c r="C100" s="24"/>
      <c r="D100" s="23"/>
      <c r="E100" s="23"/>
      <c r="F100" s="23"/>
      <c r="G100" s="36"/>
      <c r="H100" s="37"/>
      <c r="I100" s="37"/>
      <c r="J100" s="37"/>
      <c r="K100" s="38"/>
    </row>
    <row r="101" spans="1:11" s="14" customFormat="1" ht="26.25" customHeight="1">
      <c r="A101" s="23"/>
      <c r="B101" s="24"/>
      <c r="C101" s="24"/>
      <c r="D101" s="23"/>
      <c r="E101" s="15" t="s">
        <v>27</v>
      </c>
      <c r="F101" s="16">
        <f>K101/D99</f>
        <v>0</v>
      </c>
      <c r="H101" s="4" t="s">
        <v>20</v>
      </c>
      <c r="I101" s="9">
        <v>0</v>
      </c>
      <c r="J101" s="9">
        <f>K101-I101</f>
        <v>0</v>
      </c>
      <c r="K101" s="9">
        <v>0</v>
      </c>
    </row>
    <row r="102" spans="13:14" ht="26.25">
      <c r="M102" s="41" t="s">
        <v>30</v>
      </c>
      <c r="N102" s="41"/>
    </row>
    <row r="103" spans="9:14" ht="26.25">
      <c r="I103" s="7" t="s">
        <v>2</v>
      </c>
      <c r="J103" s="8" t="s">
        <v>3</v>
      </c>
      <c r="K103" s="6" t="s">
        <v>4</v>
      </c>
      <c r="M103" s="41"/>
      <c r="N103" s="41"/>
    </row>
    <row r="104" spans="1:13" s="18" customFormat="1" ht="22.5" customHeight="1">
      <c r="A104" s="33" t="s">
        <v>28</v>
      </c>
      <c r="B104" s="24">
        <f>B3+B11+B19+B27+B35+B43+B51+B59+B67+B75+B83+B91+B99</f>
        <v>3398</v>
      </c>
      <c r="C104" s="24" t="s">
        <v>17</v>
      </c>
      <c r="D104" s="23">
        <f>D3+D11+D19+D27+D35+D43+D51+D59+D67+D75+D83+D91+D99</f>
        <v>2716</v>
      </c>
      <c r="E104" s="15" t="s">
        <v>26</v>
      </c>
      <c r="F104" s="16">
        <f>K104/D104</f>
        <v>0.36229749631811486</v>
      </c>
      <c r="G104" s="25">
        <f>(K104+K106+K108+K110)/B104</f>
        <v>0.3972925250147145</v>
      </c>
      <c r="H104" s="17" t="s">
        <v>19</v>
      </c>
      <c r="I104" s="20">
        <f>I3+I11+I19+I27+I35+I43+I51+I59+I67+I75+I83+I91+I99</f>
        <v>26</v>
      </c>
      <c r="J104" s="9">
        <f>K104-I104</f>
        <v>958</v>
      </c>
      <c r="K104" s="9">
        <f>K3+K11+K19+K27+K35+K43+K51+K59+K67+K75+K83+K91+K99</f>
        <v>984</v>
      </c>
      <c r="L104" s="40" t="s">
        <v>17</v>
      </c>
      <c r="M104" s="21">
        <f>I104/K104</f>
        <v>0.026422764227642278</v>
      </c>
    </row>
    <row r="105" spans="1:13" s="18" customFormat="1" ht="6" customHeight="1">
      <c r="A105" s="34"/>
      <c r="B105" s="24"/>
      <c r="C105" s="24"/>
      <c r="D105" s="23"/>
      <c r="E105" s="30"/>
      <c r="F105" s="31"/>
      <c r="G105" s="25"/>
      <c r="H105" s="26"/>
      <c r="I105" s="27"/>
      <c r="J105" s="27"/>
      <c r="K105" s="27"/>
      <c r="M105" s="19"/>
    </row>
    <row r="106" spans="1:14" s="18" customFormat="1" ht="22.5" customHeight="1">
      <c r="A106" s="34"/>
      <c r="B106" s="24"/>
      <c r="C106" s="24"/>
      <c r="D106" s="23"/>
      <c r="E106" s="15" t="s">
        <v>27</v>
      </c>
      <c r="F106" s="16">
        <f>K106/D104</f>
        <v>0</v>
      </c>
      <c r="G106" s="25"/>
      <c r="H106" s="17" t="s">
        <v>20</v>
      </c>
      <c r="I106" s="9">
        <f>I5+I13+I21+I29+I37+I45+I53+I61+I69+I77+I85+I93+I101</f>
        <v>0</v>
      </c>
      <c r="J106" s="9">
        <f>K106-I106</f>
        <v>0</v>
      </c>
      <c r="K106" s="9">
        <v>0</v>
      </c>
      <c r="M106" s="22"/>
      <c r="N106" s="39"/>
    </row>
    <row r="107" spans="1:13" s="18" customFormat="1" ht="6" customHeight="1">
      <c r="A107" s="34"/>
      <c r="B107" s="24"/>
      <c r="C107" s="28"/>
      <c r="D107" s="29"/>
      <c r="E107" s="29"/>
      <c r="F107" s="29"/>
      <c r="G107" s="25"/>
      <c r="H107" s="29"/>
      <c r="I107" s="29"/>
      <c r="J107" s="29"/>
      <c r="K107" s="29"/>
      <c r="M107" s="19"/>
    </row>
    <row r="108" spans="1:13" s="18" customFormat="1" ht="18">
      <c r="A108" s="34"/>
      <c r="B108" s="24"/>
      <c r="C108" s="23" t="s">
        <v>18</v>
      </c>
      <c r="D108" s="23">
        <f>D7+D15+D23+D31+D39+D47+D55+D63+D71+D79+D87+D95</f>
        <v>682</v>
      </c>
      <c r="E108" s="15" t="s">
        <v>26</v>
      </c>
      <c r="F108" s="16">
        <f>K108/D108</f>
        <v>0.11290322580645161</v>
      </c>
      <c r="G108" s="25"/>
      <c r="H108" s="17" t="s">
        <v>19</v>
      </c>
      <c r="I108" s="20">
        <f>I7+I15+I23+I31+I39+I47+I55+I63+I71+I79+I87+I95</f>
        <v>2</v>
      </c>
      <c r="J108" s="9">
        <f>K108-I108</f>
        <v>75</v>
      </c>
      <c r="K108" s="9">
        <f>K7+K15+K23+K31+K39+K47+K55+K63+K71+K79+K87+K95</f>
        <v>77</v>
      </c>
      <c r="L108" s="40" t="s">
        <v>18</v>
      </c>
      <c r="M108" s="21">
        <f>I108/K108</f>
        <v>0.025974025974025976</v>
      </c>
    </row>
    <row r="109" spans="1:13" s="18" customFormat="1" ht="6" customHeight="1">
      <c r="A109" s="34"/>
      <c r="B109" s="24"/>
      <c r="C109" s="23"/>
      <c r="D109" s="23"/>
      <c r="E109" s="30"/>
      <c r="F109" s="31"/>
      <c r="G109" s="25"/>
      <c r="H109" s="26"/>
      <c r="I109" s="27"/>
      <c r="J109" s="27"/>
      <c r="K109" s="27"/>
      <c r="M109" s="19"/>
    </row>
    <row r="110" spans="1:11" s="18" customFormat="1" ht="18">
      <c r="A110" s="35"/>
      <c r="B110" s="24"/>
      <c r="C110" s="23"/>
      <c r="D110" s="23"/>
      <c r="E110" s="15" t="s">
        <v>27</v>
      </c>
      <c r="F110" s="16">
        <f>K110/D108</f>
        <v>0.4237536656891496</v>
      </c>
      <c r="G110" s="25"/>
      <c r="H110" s="17" t="s">
        <v>20</v>
      </c>
      <c r="I110" s="9">
        <f>I9+I17+I25+I33+I41+I49+I57+I65+I73+I81+I89+I97</f>
        <v>0</v>
      </c>
      <c r="J110" s="9">
        <f>K110-I110</f>
        <v>289</v>
      </c>
      <c r="K110" s="9">
        <f>K9+K17+K25+K33+K41+K49+K57+K65+K73+K81+K89+K97+K101</f>
        <v>289</v>
      </c>
    </row>
  </sheetData>
  <sheetProtection selectLockedCells="1" selectUnlockedCells="1"/>
  <mergeCells count="177">
    <mergeCell ref="M102:N103"/>
    <mergeCell ref="C94:F94"/>
    <mergeCell ref="H94:K94"/>
    <mergeCell ref="C95:C97"/>
    <mergeCell ref="D95:D97"/>
    <mergeCell ref="E96:F96"/>
    <mergeCell ref="H96:K96"/>
    <mergeCell ref="D87:D89"/>
    <mergeCell ref="E88:F88"/>
    <mergeCell ref="H88:K88"/>
    <mergeCell ref="A91:A97"/>
    <mergeCell ref="B91:B97"/>
    <mergeCell ref="C91:C93"/>
    <mergeCell ref="D91:D93"/>
    <mergeCell ref="G91:G97"/>
    <mergeCell ref="E92:F92"/>
    <mergeCell ref="H92:K92"/>
    <mergeCell ref="C79:C81"/>
    <mergeCell ref="D79:D81"/>
    <mergeCell ref="E80:F80"/>
    <mergeCell ref="H80:K80"/>
    <mergeCell ref="G83:G89"/>
    <mergeCell ref="E84:F84"/>
    <mergeCell ref="H84:K84"/>
    <mergeCell ref="C86:F86"/>
    <mergeCell ref="H86:K86"/>
    <mergeCell ref="C87:C89"/>
    <mergeCell ref="E72:F72"/>
    <mergeCell ref="H72:K72"/>
    <mergeCell ref="C70:F70"/>
    <mergeCell ref="E76:F76"/>
    <mergeCell ref="H76:K76"/>
    <mergeCell ref="C78:F78"/>
    <mergeCell ref="H78:K78"/>
    <mergeCell ref="G75:G81"/>
    <mergeCell ref="H64:K64"/>
    <mergeCell ref="A67:A73"/>
    <mergeCell ref="B67:B73"/>
    <mergeCell ref="C67:C69"/>
    <mergeCell ref="D67:D69"/>
    <mergeCell ref="G67:G73"/>
    <mergeCell ref="E68:F68"/>
    <mergeCell ref="H68:K68"/>
    <mergeCell ref="H70:K70"/>
    <mergeCell ref="G59:G65"/>
    <mergeCell ref="E60:F60"/>
    <mergeCell ref="H60:K60"/>
    <mergeCell ref="C62:F62"/>
    <mergeCell ref="H62:K62"/>
    <mergeCell ref="C63:C65"/>
    <mergeCell ref="D63:D65"/>
    <mergeCell ref="E64:F64"/>
    <mergeCell ref="H52:K52"/>
    <mergeCell ref="C54:F54"/>
    <mergeCell ref="H54:K54"/>
    <mergeCell ref="C55:C57"/>
    <mergeCell ref="D55:D57"/>
    <mergeCell ref="E56:F56"/>
    <mergeCell ref="H56:K56"/>
    <mergeCell ref="A51:A57"/>
    <mergeCell ref="B51:B57"/>
    <mergeCell ref="C51:C53"/>
    <mergeCell ref="D51:D53"/>
    <mergeCell ref="G51:G57"/>
    <mergeCell ref="E52:F52"/>
    <mergeCell ref="G43:G49"/>
    <mergeCell ref="E44:F44"/>
    <mergeCell ref="H44:K44"/>
    <mergeCell ref="C46:F46"/>
    <mergeCell ref="H46:K46"/>
    <mergeCell ref="C47:C49"/>
    <mergeCell ref="D47:D49"/>
    <mergeCell ref="E48:F48"/>
    <mergeCell ref="H48:K48"/>
    <mergeCell ref="G35:G41"/>
    <mergeCell ref="E36:F36"/>
    <mergeCell ref="H36:K36"/>
    <mergeCell ref="C38:F38"/>
    <mergeCell ref="H38:K38"/>
    <mergeCell ref="C39:C41"/>
    <mergeCell ref="D39:D41"/>
    <mergeCell ref="E40:F40"/>
    <mergeCell ref="H40:K40"/>
    <mergeCell ref="E100:F100"/>
    <mergeCell ref="G100:K100"/>
    <mergeCell ref="A99:A101"/>
    <mergeCell ref="B99:B101"/>
    <mergeCell ref="A27:A33"/>
    <mergeCell ref="B27:B33"/>
    <mergeCell ref="C27:C29"/>
    <mergeCell ref="D27:D29"/>
    <mergeCell ref="A35:A41"/>
    <mergeCell ref="B35:B41"/>
    <mergeCell ref="G11:G17"/>
    <mergeCell ref="E12:F12"/>
    <mergeCell ref="H12:K12"/>
    <mergeCell ref="C14:F14"/>
    <mergeCell ref="G19:G25"/>
    <mergeCell ref="E20:F20"/>
    <mergeCell ref="H20:K20"/>
    <mergeCell ref="C22:F22"/>
    <mergeCell ref="H22:K22"/>
    <mergeCell ref="C23:C25"/>
    <mergeCell ref="C3:C5"/>
    <mergeCell ref="D7:D9"/>
    <mergeCell ref="C7:C9"/>
    <mergeCell ref="B3:B9"/>
    <mergeCell ref="A3:A9"/>
    <mergeCell ref="C6:F6"/>
    <mergeCell ref="E8:F8"/>
    <mergeCell ref="E4:F4"/>
    <mergeCell ref="H4:K4"/>
    <mergeCell ref="H8:K8"/>
    <mergeCell ref="G3:G9"/>
    <mergeCell ref="H6:K6"/>
    <mergeCell ref="D3:D5"/>
    <mergeCell ref="H14:K14"/>
    <mergeCell ref="D15:D17"/>
    <mergeCell ref="E16:F16"/>
    <mergeCell ref="H16:K16"/>
    <mergeCell ref="B11:B17"/>
    <mergeCell ref="C11:C13"/>
    <mergeCell ref="D11:D13"/>
    <mergeCell ref="D19:D21"/>
    <mergeCell ref="C99:C101"/>
    <mergeCell ref="D99:D101"/>
    <mergeCell ref="C15:C17"/>
    <mergeCell ref="D23:D25"/>
    <mergeCell ref="C35:C37"/>
    <mergeCell ref="D35:D37"/>
    <mergeCell ref="D108:D110"/>
    <mergeCell ref="E109:F109"/>
    <mergeCell ref="H109:K109"/>
    <mergeCell ref="A1:K1"/>
    <mergeCell ref="A104:A110"/>
    <mergeCell ref="B104:B110"/>
    <mergeCell ref="C104:C106"/>
    <mergeCell ref="D104:D106"/>
    <mergeCell ref="C107:F107"/>
    <mergeCell ref="A11:A17"/>
    <mergeCell ref="A19:A25"/>
    <mergeCell ref="B19:B25"/>
    <mergeCell ref="C19:C21"/>
    <mergeCell ref="E24:F24"/>
    <mergeCell ref="H24:K24"/>
    <mergeCell ref="H107:K107"/>
    <mergeCell ref="G104:G110"/>
    <mergeCell ref="E105:F105"/>
    <mergeCell ref="H105:K105"/>
    <mergeCell ref="C108:C110"/>
    <mergeCell ref="G27:G33"/>
    <mergeCell ref="H28:K28"/>
    <mergeCell ref="C30:F30"/>
    <mergeCell ref="H30:K30"/>
    <mergeCell ref="C31:C33"/>
    <mergeCell ref="D31:D33"/>
    <mergeCell ref="E28:F28"/>
    <mergeCell ref="E32:F32"/>
    <mergeCell ref="H32:K32"/>
    <mergeCell ref="C75:C77"/>
    <mergeCell ref="D75:D77"/>
    <mergeCell ref="A59:A65"/>
    <mergeCell ref="B59:B65"/>
    <mergeCell ref="C59:C61"/>
    <mergeCell ref="D59:D61"/>
    <mergeCell ref="C71:C73"/>
    <mergeCell ref="D71:D73"/>
    <mergeCell ref="A83:A89"/>
    <mergeCell ref="B83:B89"/>
    <mergeCell ref="C83:C85"/>
    <mergeCell ref="D83:D85"/>
    <mergeCell ref="A43:A49"/>
    <mergeCell ref="B43:B49"/>
    <mergeCell ref="C43:C45"/>
    <mergeCell ref="D43:D45"/>
    <mergeCell ref="A75:A81"/>
    <mergeCell ref="B75:B81"/>
  </mergeCells>
  <printOptions/>
  <pageMargins left="0.3937007874015748" right="0.3937007874015748" top="0.1968503937007874" bottom="0.3937007874015748" header="0.7874015748031497" footer="0.7874015748031497"/>
  <pageSetup horizontalDpi="600" verticalDpi="600" orientation="landscape" paperSize="9" scale="60" r:id="rId1"/>
  <rowBreaks count="1" manualBreakCount="1">
    <brk id="5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</dc:creator>
  <cp:keywords/>
  <dc:description/>
  <cp:lastModifiedBy>Massimo</cp:lastModifiedBy>
  <cp:lastPrinted>2020-10-29T10:45:06Z</cp:lastPrinted>
  <dcterms:created xsi:type="dcterms:W3CDTF">2020-05-15T07:48:28Z</dcterms:created>
  <dcterms:modified xsi:type="dcterms:W3CDTF">2020-10-29T13:43:36Z</dcterms:modified>
  <cp:category/>
  <cp:version/>
  <cp:contentType/>
  <cp:contentStatus/>
  <cp:revision>73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